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אודליה כראדי אוזן\אספקת ציוד לטקסים ואירועים\מסמכי מכרז- הערות משפטית\03.06.2026\מסמכים סופיים\העלאה למשיק 20.07.2026\"/>
    </mc:Choice>
  </mc:AlternateContent>
  <xr:revisionPtr revIDLastSave="0" documentId="8_{0920D320-8381-4985-ABB8-91EFE7F7E24F}" xr6:coauthVersionLast="47" xr6:coauthVersionMax="47" xr10:uidLastSave="{00000000-0000-0000-0000-000000000000}"/>
  <bookViews>
    <workbookView xWindow="-120" yWindow="-120" windowWidth="29040" windowHeight="15720" xr2:uid="{6B99B6F2-0161-4C29-AEE8-BBFFB098A036}"/>
  </bookViews>
  <sheets>
    <sheet name="ציוד לאירועים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H50" i="1" s="1"/>
  <c r="G37" i="1"/>
  <c r="H37" i="1" s="1"/>
  <c r="G32" i="1"/>
  <c r="H32" i="1" s="1"/>
  <c r="F86" i="1"/>
  <c r="F87" i="1" s="1"/>
  <c r="G74" i="1" l="1"/>
  <c r="H74" i="1" s="1"/>
  <c r="G65" i="1"/>
  <c r="H65" i="1" s="1"/>
  <c r="G40" i="1"/>
  <c r="H40" i="1" s="1"/>
  <c r="G70" i="1"/>
  <c r="H70" i="1" s="1"/>
  <c r="G31" i="1"/>
  <c r="H31" i="1" s="1"/>
  <c r="G30" i="1"/>
  <c r="H30" i="1" s="1"/>
  <c r="G73" i="1"/>
  <c r="H73" i="1" s="1"/>
  <c r="G72" i="1"/>
  <c r="H72" i="1" s="1"/>
  <c r="G71" i="1"/>
  <c r="H71" i="1" s="1"/>
  <c r="G69" i="1"/>
  <c r="H69" i="1" s="1"/>
  <c r="G68" i="1"/>
  <c r="H68" i="1" s="1"/>
  <c r="G67" i="1"/>
  <c r="H67" i="1" s="1"/>
  <c r="G66" i="1"/>
  <c r="H66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39" i="1"/>
  <c r="H39" i="1" s="1"/>
  <c r="G38" i="1"/>
  <c r="H38" i="1" s="1"/>
  <c r="G36" i="1"/>
  <c r="H36" i="1" s="1"/>
  <c r="G35" i="1"/>
  <c r="H35" i="1" s="1"/>
  <c r="G34" i="1"/>
  <c r="H34" i="1" s="1"/>
  <c r="G33" i="1"/>
  <c r="H33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H76" i="1" l="1"/>
</calcChain>
</file>

<file path=xl/sharedStrings.xml><?xml version="1.0" encoding="utf-8"?>
<sst xmlns="http://schemas.openxmlformats.org/spreadsheetml/2006/main" count="168" uniqueCount="105">
  <si>
    <t>מס"ד</t>
  </si>
  <si>
    <t>תיאור הפריט</t>
  </si>
  <si>
    <t>יחידת מידה</t>
  </si>
  <si>
    <t>מחיר ליחידה בש"ח לא כולל מע"מ</t>
  </si>
  <si>
    <t>A</t>
  </si>
  <si>
    <t>B</t>
  </si>
  <si>
    <t>C</t>
  </si>
  <si>
    <t>D</t>
  </si>
  <si>
    <t>A*D=E</t>
  </si>
  <si>
    <t>אוהל דקורטיבי (צבע לבן) כולל כיסוי עילי וצדדי – לתכולה של עד  150 אורחים גודל של 10X15</t>
  </si>
  <si>
    <t>יחידה</t>
  </si>
  <si>
    <t>אוהל דקורטיבי כולל כיסוי עילי וצדדי  לתכולה של עד 250 אורחים גודל של 10X20 + קונסטרוקציה</t>
  </si>
  <si>
    <t>אוהל דקורטיבי (צבע לבן) כולל כיסוי עילי וצדדי לתכולה של עד 400 אורחים בגודל 35/15+  אישור קונסטרוקטור</t>
  </si>
  <si>
    <t>מיזוג אוהל בהתאם לגודל האוהל, בחישוב יחידת מזגן אחת לכל מ"ר</t>
  </si>
  <si>
    <t>ערכת עמוד תאורה נפתח לגובה של 3.5 מטר עם 3 תותחי תאורה (כל תותח 400 וואט) צבעים לפי דרישת לקוח</t>
  </si>
  <si>
    <t>ערכה</t>
  </si>
  <si>
    <t>משקולת עיגון לאוהל 500 ק"ג, כמות המשקולות תקבע בהתאם לדרישות מהנדס קונסטרוקטור</t>
  </si>
  <si>
    <t>שטיח לבד להתקנה באוהל בצבע כחול/ אפור/שחור ובהסכמה ע"י המזמין</t>
  </si>
  <si>
    <t>מ"ר</t>
  </si>
  <si>
    <t>בד יוטה לאטימה ובידוד שטחים ופריסה על מתקנים ו/או גדרות ו/או בזנטים כולל אספקה והתקנה בגובה של לפחות 2 מ'.</t>
  </si>
  <si>
    <t>מטר</t>
  </si>
  <si>
    <r>
      <t xml:space="preserve">במה גודל 6X5 מ' – רצפת הבמה על בסיס שטיח עשוי לבד או שווה ערך </t>
    </r>
    <r>
      <rPr>
        <b/>
        <u/>
        <sz val="12"/>
        <color theme="1"/>
        <rFont val="David"/>
        <family val="2"/>
      </rPr>
      <t>כולל</t>
    </r>
    <r>
      <rPr>
        <sz val="12"/>
        <color theme="1"/>
        <rFont val="David"/>
        <family val="2"/>
      </rPr>
      <t xml:space="preserve"> גב במה והדפסת שמשונית בצבע מלא בהתאם לגרפיקה שתסופק ע"י החברה + מדרגות מצופות בצבע כחול</t>
    </r>
  </si>
  <si>
    <t>קומפלט</t>
  </si>
  <si>
    <t>במה נואמים 5X 2.5 – רצפת הבמה תכוסה בשטיח לבד או שווה ערך. כולל גב במה והדפסת שמשונית בצבע מלא בהתאם לגרפיקה שתסופק ע"י החברה + מדרגות</t>
  </si>
  <si>
    <t>במה ללא גב במה</t>
  </si>
  <si>
    <t>במת עיתונאים במידות 2.5 X 7.5 מ' בגובה 30 ס"מ + שטיח</t>
  </si>
  <si>
    <t>גדר זמנית גובה 2 מטר רוחב 3 מטר עם רגלי תמיכה</t>
  </si>
  <si>
    <t>גנראטור נייד מושתק 2000 וואט</t>
  </si>
  <si>
    <t>גנראטור נייד – KVA64  כולל פיזורו בשטח, בדיקתו וחיבור כל האלמנטים להפעלה מידית</t>
  </si>
  <si>
    <t>גנראטור נייד – KVA128  כולל פיזורו בשטח, בדיקתו וחיבור כל האלמנטים להפעלה מידית</t>
  </si>
  <si>
    <t>דגל לוגו סיני בהדפסת משי, גודל 1X3 מ'</t>
  </si>
  <si>
    <t>טלוויזיות  FULL HD / LED בגודל 50 אינץ' לפחות לתלייה או העמדה ע"ג סטנדים או חצובות וחיבור לעמדת מערכת ההגברה ולהצגת מצגות .</t>
  </si>
  <si>
    <t>טלוויזיות FULL HD / LED בגודל 60 אינץ' לפחות לתלייה או העמדה ע"ג סטנדים או חצובות וחיבור לעמדת מערכת ההגברה ולהצגת מצגות .</t>
  </si>
  <si>
    <t>כיסוי עילי – הצללה – כולל הרכבת קונסטרוקציית ברזל – לכיסוי שטח של עד 150 אורחים</t>
  </si>
  <si>
    <t>כיסוי עילי – הצללה – כולל הרכבת קונסטרוקציית ברזל – לכיסוי שטח של עד 250 אורחים</t>
  </si>
  <si>
    <t>כיסוי עילי – הצללה – ללא הרכבת קונסטרוקציית ברזל – לכיסוי שטח של עד 150 אורחים</t>
  </si>
  <si>
    <t>כיסוי עילי – הצללה – ללא הרכבת קונסטרוקציית ברזל – לכיסוי שטח של עד 250 אורחים</t>
  </si>
  <si>
    <t>מטף 6 קילו</t>
  </si>
  <si>
    <t>מחשב נייד</t>
  </si>
  <si>
    <t>מסך 3X4</t>
  </si>
  <si>
    <t>מחיצה לבנה בגודל 2*2 מטר</t>
  </si>
  <si>
    <t>מערכת הגברה ניידת - בידורית הכוללת מיקרופון אלחוטי</t>
  </si>
  <si>
    <t>מע' הגברה מקצועית – לאירועים ממלכתיים בהשתתפות אומן/אורח/להקה-                            א.      עד 20 מיקרופונים ניידים                          ב.      עד 3 מוניטורים                                          ג.        מיקסר                                                   ד.      הגברת פלייבק                                           ה.      עד  4 סטנדים למיקרופונים                         ו. טכנאי תפעולי למשך האירוע                             ז. במת עיתונאים + מחשב                                  ח. חזרה גנרלית יום לפני האירוע</t>
  </si>
  <si>
    <t>מצנן מזגן נייד- 12,000  מק"ש  טורבו   שטח קירור עד 200-250 מטר</t>
  </si>
  <si>
    <t>מקרן 6000 אנסי HD מקצועי</t>
  </si>
  <si>
    <t>סדרן להכוונה ולביצוע רישום אורחים ביום הטקס – כולל מדים ייצוגים לרבות אפודה זוהרת, כובע, מעיל וכו'</t>
  </si>
  <si>
    <t>ש"ע</t>
  </si>
  <si>
    <t>סט גזירה חגיגי לאירועים הכולל: סרט גזירה כחול לבן, 2 עמודי סטנד, כרית ומספריים</t>
  </si>
  <si>
    <t>עמודי חבלול דקורטיביים מניקל בגובה 50 ס"מ + חבלים ליצירת חיץ, כולל הובלה הצבה וסידור</t>
  </si>
  <si>
    <t>מטר רץ</t>
  </si>
  <si>
    <t>פודיום נואמים – כולל הדבקה של סמל החברה בהתאם לגרפיקה שתסופק ע"י החברה</t>
  </si>
  <si>
    <t>קיר קוליסות להפרדה ולתערכות בגובה 2.5 מטר, כולל יצור והקמה</t>
  </si>
  <si>
    <t xml:space="preserve">שלטי שמשונית- יצור והתקנה על קוליסות </t>
  </si>
  <si>
    <t xml:space="preserve">מ"ר </t>
  </si>
  <si>
    <t>שולחן נשיאות באורך 5 מטר + מפה וסקרטינג כחול/לבן</t>
  </si>
  <si>
    <t>שושנת דגלים עשויה מתכת בצבע כסף להצבת עד 6 דגלים</t>
  </si>
  <si>
    <t>שירותים כימיים – כולל אספקה ,הצבה ופילוס בהתאם לתנאי השטח, כולל מים זורמים לשטיפת ידיים , נייר לניגוב ידיים , מסתור בשטח ושילוט</t>
  </si>
  <si>
    <t xml:space="preserve">שירותים כימיים לנכים- כולל הובלות והצבה, הצבה ופילוס בהתאם לתנאי השטח, כולל מים זורמים לשטיפת ידיים, נייר לניגוב ידיים מסתור בשטח ושילוט </t>
  </si>
  <si>
    <t>תא שירותים זוגי נגרר ממוזג הכולל כיור + סבוניה + מיכל הדחה + תאורה וחיבור למקור מתח עצמאי</t>
  </si>
  <si>
    <t>שלט הכוונה לטקס בגודל 60X 60 ס"מ, כולל אספקה התקנה ופירוק (בהתאם למלל שיסופק מראש)</t>
  </si>
  <si>
    <t>שמשייה 3 מטר</t>
  </si>
  <si>
    <t>תאורת- גרילנדה – שרשרת תאורה (אפשרות לתאורה צבעונית)</t>
  </si>
  <si>
    <t>תורן בגובה 5 מטר + דיגול והתקנה באמצעות בזנטים</t>
  </si>
  <si>
    <t>אישור מהנדס חשמל, כולל מסמך אישור לכל מתקן ואירוע בהתאם לנדרש בחוק</t>
  </si>
  <si>
    <t>אישור ממונה בטיחות בהתאם לנדרש בחוק מסמך אישור</t>
  </si>
  <si>
    <t xml:space="preserve">יחידה </t>
  </si>
  <si>
    <t>שם מורשה/י החתימה   _________________________________</t>
  </si>
  <si>
    <t>חתימה וחותמת החברה _________________________________</t>
  </si>
  <si>
    <t>תאריך: ____________________________________</t>
  </si>
  <si>
    <t>תוספת בונוס טיפול באירוע תוך 3 שעות מרגע הקריאה (כמפורט בסעיף 5.2 במפרט)</t>
  </si>
  <si>
    <t>יש למלא את התאים המסומנים בצהוב בלבד</t>
  </si>
  <si>
    <t>תיאור העבודה/השירות</t>
  </si>
  <si>
    <t>מחיר לצורך השוואת הצעות בלבד בש"ח לא כולל מע"מ                  לצורך השוואת הצעות בלבד</t>
  </si>
  <si>
    <t>F</t>
  </si>
  <si>
    <t>אחוז רווח קבלני</t>
  </si>
  <si>
    <r>
      <t>אחוז רווח קבלני מוצע</t>
    </r>
    <r>
      <rPr>
        <b/>
        <sz val="12"/>
        <rFont val="David"/>
        <family val="2"/>
        <charset val="177"/>
      </rPr>
      <t xml:space="preserve"> </t>
    </r>
    <r>
      <rPr>
        <b/>
        <sz val="12"/>
        <color rgb="FFFF0000"/>
        <rFont val="David"/>
        <family val="2"/>
      </rPr>
      <t>(מקסימום 10%)</t>
    </r>
  </si>
  <si>
    <r>
      <t xml:space="preserve">
במקרה של שירותים נוספים המסופקים באמצעות קבלן משנה, ישולם לספק עלות השירות הנוסף בתוספת רווח קבלני 
אחוז התקורה המוצע ישוקלל לצורך השוואת הצעות בלבד ויוכפל לפי </t>
    </r>
    <r>
      <rPr>
        <b/>
        <sz val="12"/>
        <color rgb="FFFF0000"/>
        <rFont val="David"/>
        <family val="2"/>
      </rPr>
      <t>סך של 100,000 ₪</t>
    </r>
    <r>
      <rPr>
        <sz val="12"/>
        <color theme="1"/>
        <rFont val="David"/>
        <family val="2"/>
      </rPr>
      <t xml:space="preserve"> 
  תשומת הלב, כי אין להציע  בעמודה  E  אחוז תקורה העולה  על 10%
</t>
    </r>
  </si>
  <si>
    <t>טבלה מס'2 -הזמנת ציוד/שירות דרך קבלן משנה</t>
  </si>
  <si>
    <t xml:space="preserve"> יש למלא את התאים המסומנים בצהוב בלבד</t>
  </si>
  <si>
    <t xml:space="preserve">אחוז ההנחה המוצע </t>
  </si>
  <si>
    <t>מחיר יחידה בש"ח לתקופת ההתקשרות הראשונה (24 חודשים) לא כולל מע"מ לאחר הנחה</t>
  </si>
  <si>
    <t>מחיר משוקלל בש"ח לא כולל מע"מ (ל24 חודשים)</t>
  </si>
  <si>
    <t>אומדן כמויות (ל24 חודשים) להשוואת הצעות בלבד</t>
  </si>
  <si>
    <t>סה"כ  לתקופה של 24 חודשים  (לא כולל מע"מ) לצורך השוואת ההצעות בלבד</t>
  </si>
  <si>
    <t>סה"כ לתקופה של 24 חודשים ?( לא כולל מע"מ) לצורך השוואת הצעות בלבד</t>
  </si>
  <si>
    <t>סה"כ אומדן הצעה כספית לתקופה של 24 חודשים  (לא כולל מע"מ) לצורך השוואת ההצעות בלבד</t>
  </si>
  <si>
    <t>מאוורר תעשייתי מפזרי מים</t>
  </si>
  <si>
    <t>מאוורר תעשייתי תלויים או על חצובה</t>
  </si>
  <si>
    <t>כיסא פלסטיק בצבע לבן (שווה ערך לכיסאות כתר ללא ידיות משענת) כולל סידורם בשטח בהתאם להוראות מנהל האירוע</t>
  </si>
  <si>
    <t>כיסא עץ מהודר ומתקפל כולל  משענת ומושב מרופדים ספוג  כולל סידורם בשטח</t>
  </si>
  <si>
    <t xml:space="preserve">כיסא בר לבן </t>
  </si>
  <si>
    <t>שלט בגודל 1X1 מ' גב עץ – הדפסה דו"צ כולל התקנה בהתאם לגרפיקה שתסופק ע"י הרכבת.</t>
  </si>
  <si>
    <t>שולחן קוקטייל/בר גבוה עגול/ מרובע / שולחן מרובע ל-12 סועדים כולל מפה דקורטיבית וסידורם בשטח האירוע</t>
  </si>
  <si>
    <t>עמודי חימום –המופעלים  ע"י חשמל</t>
  </si>
  <si>
    <t>מחסום ברזל סטנדרטי תקני כולל פיזור וסידור בשטח  בהשכרה</t>
  </si>
  <si>
    <t>מערכת  הגברה מקצועית                                א.קונסולה של 24  ערוצים.                                                            ב. מערכת הגברה כולל CD להשמעת מוסיקת רקע ו/או מצגות.                                                              ג. שני רמקולים על חצובות.                                 ד. מיקרופון אחד שיותקן על הדוכן                      ה.מיקרופון מיועד לשירה                                     ו. חיבור לגיטרה/קלידים/פסנתר/נבל /כינור           ז.3 מוניטורים                                                     ח.מיקרופון עם חצובה לשאלות מן הקהל               ט.חיבור (פייד) לעיתונאים                                     י.הקלטה דיגיטלית לכל האירוע                             יא. מחשב נייד טכנאי תפעולי למשך האירוע</t>
  </si>
  <si>
    <t>פח אשפה מפלסטיק תכולה של עד 50 ליטר – כולל פינוי האשפה למקום מוסדר בתום האירוע</t>
  </si>
  <si>
    <t>שולחן, כולל  מפות  וכיסוי בד מסביב לשולחן בגודל 0.80X 2.40 מטר כולל סידורם בשטח</t>
  </si>
  <si>
    <t>גורר תאורה כולל גנרטור מושתק + 4 פנסים של 1000 ואט לפחות כל אחד,כולל אישור מכון התקנים ובודק חשמל</t>
  </si>
  <si>
    <t xml:space="preserve">טבלה מס' 1 - ציוד לאירועים </t>
  </si>
  <si>
    <t>מחסום לחץ  / מחסום לחץ זוויתי תקני בצבע שחור / כסוף כולל דלתות לפתחים תפעוליים ואפשרות נעילה</t>
  </si>
  <si>
    <t>מוביל קהל</t>
  </si>
  <si>
    <t xml:space="preserve">מקפיא שוכב דלת אטומה  לפחות 550 ליטר </t>
  </si>
  <si>
    <t>מיחם לפחות 12 ליטר</t>
  </si>
  <si>
    <t>סה"כ מחיר לאחר הוספת אחוז תקורה מוצע בש"ח  ל-24 חודשים בש"ח (לא כולל מע"מ)
לצורך השוואת ההצעות בלבד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</si>
</sst>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_ [$₪-40D]\ * #,##0_ ;_ [$₪-40D]\ * \-#,##0_ ;_ [$₪-40D]\ * &quot;-&quot;??_ ;_ @_ "/>
    <numFmt numFmtId="166" formatCode="&quot;₪&quot;\ #,##0"/>
    <numFmt numFmtId="167" formatCode="&quot;₪&quot;\ #,##0.00"/>
    <numFmt numFmtId="168" formatCode="&quot;₪&quot;#,##0.00"/>
  </numFmts>
  <fonts count="21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charset val="177"/>
      <scheme val="minor"/>
    </font>
    <font>
      <b/>
      <sz val="12"/>
      <color theme="1"/>
      <name val="David"/>
      <family val="2"/>
    </font>
    <font>
      <b/>
      <sz val="14"/>
      <color theme="1"/>
      <name val="David"/>
      <family val="2"/>
    </font>
    <font>
      <sz val="12"/>
      <color theme="1"/>
      <name val="David"/>
      <family val="2"/>
    </font>
    <font>
      <b/>
      <sz val="12"/>
      <color theme="1"/>
      <name val="Arial"/>
      <family val="2"/>
    </font>
    <font>
      <sz val="12"/>
      <color rgb="FF000000"/>
      <name val="David"/>
      <family val="2"/>
    </font>
    <font>
      <b/>
      <u/>
      <sz val="12"/>
      <color theme="1"/>
      <name val="David"/>
      <family val="2"/>
    </font>
    <font>
      <sz val="11"/>
      <color theme="1"/>
      <name val="David"/>
      <family val="2"/>
    </font>
    <font>
      <sz val="20"/>
      <color theme="1"/>
      <name val="Aptos Narrow"/>
      <family val="2"/>
      <charset val="177"/>
      <scheme val="minor"/>
    </font>
    <font>
      <sz val="20"/>
      <color theme="1"/>
      <name val="David"/>
      <family val="2"/>
    </font>
    <font>
      <b/>
      <sz val="20"/>
      <color theme="1"/>
      <name val="David"/>
      <family val="2"/>
    </font>
    <font>
      <b/>
      <u/>
      <sz val="16"/>
      <color theme="1"/>
      <name val="David"/>
      <family val="2"/>
      <charset val="177"/>
    </font>
    <font>
      <b/>
      <sz val="12"/>
      <name val="David"/>
      <family val="2"/>
      <charset val="177"/>
    </font>
    <font>
      <b/>
      <sz val="12"/>
      <name val="David"/>
      <family val="2"/>
    </font>
    <font>
      <b/>
      <sz val="12"/>
      <color rgb="FFFF0000"/>
      <name val="David"/>
      <family val="2"/>
    </font>
    <font>
      <sz val="12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u/>
      <sz val="14"/>
      <name val="David"/>
      <family val="2"/>
      <charset val="177"/>
    </font>
    <font>
      <b/>
      <u/>
      <sz val="12"/>
      <color theme="1"/>
      <name val="David"/>
      <family val="2"/>
      <charset val="177"/>
    </font>
    <font>
      <u/>
      <sz val="11"/>
      <color theme="1"/>
      <name val="Aptos Narrow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5" fillId="2" borderId="2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 readingOrder="1"/>
    </xf>
    <xf numFmtId="165" fontId="6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2"/>
    </xf>
    <xf numFmtId="164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5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4" fillId="4" borderId="1" xfId="0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 wrapText="1" readingOrder="1"/>
    </xf>
    <xf numFmtId="0" fontId="13" fillId="5" borderId="3" xfId="0" applyFont="1" applyFill="1" applyBorder="1" applyAlignment="1">
      <alignment horizontal="center" vertical="top" wrapText="1" readingOrder="2"/>
    </xf>
    <xf numFmtId="0" fontId="13" fillId="5" borderId="1" xfId="0" applyFont="1" applyFill="1" applyBorder="1" applyAlignment="1">
      <alignment horizontal="center" vertical="top" wrapText="1" readingOrder="2"/>
    </xf>
    <xf numFmtId="0" fontId="14" fillId="5" borderId="1" xfId="0" applyFont="1" applyFill="1" applyBorder="1" applyAlignment="1">
      <alignment horizontal="center" vertical="top" wrapText="1" readingOrder="2"/>
    </xf>
    <xf numFmtId="0" fontId="13" fillId="5" borderId="4" xfId="0" applyFont="1" applyFill="1" applyBorder="1" applyAlignment="1">
      <alignment horizontal="center" vertical="top" wrapText="1" readingOrder="2"/>
    </xf>
    <xf numFmtId="0" fontId="13" fillId="5" borderId="3" xfId="0" applyFont="1" applyFill="1" applyBorder="1" applyAlignment="1">
      <alignment horizontal="center" vertical="center" wrapText="1" readingOrder="2"/>
    </xf>
    <xf numFmtId="0" fontId="13" fillId="5" borderId="1" xfId="0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4" fillId="4" borderId="5" xfId="0" applyFont="1" applyFill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 vertical="center" wrapText="1" readingOrder="1"/>
    </xf>
    <xf numFmtId="167" fontId="17" fillId="0" borderId="1" xfId="0" applyNumberFormat="1" applyFont="1" applyBorder="1" applyAlignment="1">
      <alignment horizontal="center" vertical="center" wrapText="1" readingOrder="1"/>
    </xf>
    <xf numFmtId="167" fontId="16" fillId="0" borderId="1" xfId="0" applyNumberFormat="1" applyFont="1" applyBorder="1" applyAlignment="1">
      <alignment horizontal="center" vertical="center" wrapText="1" readingOrder="2"/>
    </xf>
    <xf numFmtId="167" fontId="18" fillId="5" borderId="9" xfId="0" applyNumberFormat="1" applyFont="1" applyFill="1" applyBorder="1" applyAlignment="1">
      <alignment vertical="center" wrapText="1" readingOrder="2"/>
    </xf>
    <xf numFmtId="9" fontId="4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0" borderId="0" xfId="0" applyFont="1" applyAlignment="1">
      <alignment horizontal="center" vertical="center"/>
    </xf>
    <xf numFmtId="0" fontId="18" fillId="5" borderId="0" xfId="0" applyFont="1" applyFill="1" applyAlignment="1">
      <alignment horizontal="center" vertical="center" wrapText="1" readingOrder="2"/>
    </xf>
    <xf numFmtId="167" fontId="18" fillId="5" borderId="0" xfId="0" applyNumberFormat="1" applyFont="1" applyFill="1" applyAlignment="1">
      <alignment vertical="center" wrapText="1" readingOrder="2"/>
    </xf>
    <xf numFmtId="0" fontId="9" fillId="0" borderId="0" xfId="0" applyFont="1" applyAlignment="1">
      <alignment vertical="center"/>
    </xf>
    <xf numFmtId="0" fontId="18" fillId="5" borderId="6" xfId="0" applyFont="1" applyFill="1" applyBorder="1" applyAlignment="1">
      <alignment horizontal="center" vertical="center" wrapText="1" readingOrder="2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8" xfId="0" applyFont="1" applyFill="1" applyBorder="1" applyAlignment="1">
      <alignment horizontal="center" vertical="center" wrapText="1" readingOrder="2"/>
    </xf>
    <xf numFmtId="0" fontId="12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8" fillId="5" borderId="16" xfId="0" applyFont="1" applyFill="1" applyBorder="1" applyAlignment="1">
      <alignment horizontal="center" vertical="center" wrapText="1" readingOrder="2"/>
    </xf>
    <xf numFmtId="0" fontId="18" fillId="5" borderId="17" xfId="0" applyFont="1" applyFill="1" applyBorder="1" applyAlignment="1">
      <alignment horizontal="center" vertical="center" wrapText="1" readingOrder="2"/>
    </xf>
    <xf numFmtId="0" fontId="18" fillId="5" borderId="18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18" fillId="5" borderId="20" xfId="0" applyFont="1" applyFill="1" applyBorder="1" applyAlignment="1">
      <alignment horizontal="center" vertical="center" wrapText="1" readingOrder="2"/>
    </xf>
    <xf numFmtId="0" fontId="18" fillId="5" borderId="21" xfId="0" applyFont="1" applyFill="1" applyBorder="1" applyAlignment="1">
      <alignment horizontal="center" vertical="center" wrapText="1" readingOrder="2"/>
    </xf>
    <xf numFmtId="168" fontId="18" fillId="5" borderId="16" xfId="0" applyNumberFormat="1" applyFont="1" applyFill="1" applyBorder="1" applyAlignment="1">
      <alignment horizontal="center" vertical="center" wrapText="1" readingOrder="2"/>
    </xf>
    <xf numFmtId="0" fontId="19" fillId="5" borderId="0" xfId="0" applyFont="1" applyFill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6E87-1D0D-4F87-8121-D1D258724E30}">
  <dimension ref="A2:L97"/>
  <sheetViews>
    <sheetView rightToLeft="1" tabSelected="1" topLeftCell="A63" zoomScale="85" zoomScaleNormal="85" workbookViewId="0">
      <selection activeCell="E86" sqref="E86"/>
    </sheetView>
  </sheetViews>
  <sheetFormatPr defaultColWidth="9" defaultRowHeight="14.25" x14ac:dyDescent="0.2"/>
  <cols>
    <col min="1" max="1" width="5.25" style="7" bestFit="1" customWidth="1"/>
    <col min="2" max="2" width="33" style="7" bestFit="1" customWidth="1"/>
    <col min="3" max="3" width="8.25" style="7" customWidth="1"/>
    <col min="4" max="4" width="15.25" style="7" customWidth="1"/>
    <col min="5" max="5" width="15.125" style="7" customWidth="1"/>
    <col min="6" max="6" width="12.5" style="7" customWidth="1"/>
    <col min="7" max="7" width="15.25" style="7" customWidth="1"/>
    <col min="8" max="8" width="15.125" style="7" customWidth="1"/>
    <col min="9" max="9" width="3" style="7" customWidth="1"/>
    <col min="10" max="10" width="4" style="7" hidden="1" customWidth="1"/>
    <col min="11" max="16384" width="9" style="7"/>
  </cols>
  <sheetData>
    <row r="2" spans="1:8" ht="20.25" customHeight="1" x14ac:dyDescent="0.2">
      <c r="A2" s="38" t="s">
        <v>99</v>
      </c>
      <c r="B2" s="39"/>
      <c r="C2" s="39"/>
      <c r="D2" s="39"/>
      <c r="E2" s="39"/>
      <c r="F2" s="39"/>
      <c r="G2" s="39"/>
      <c r="H2" s="40"/>
    </row>
    <row r="3" spans="1:8" x14ac:dyDescent="0.2">
      <c r="A3" s="41"/>
      <c r="B3" s="42"/>
      <c r="C3" s="42"/>
      <c r="D3" s="42"/>
      <c r="E3" s="42"/>
      <c r="F3" s="42"/>
      <c r="G3" s="42"/>
      <c r="H3" s="43"/>
    </row>
    <row r="4" spans="1:8" ht="20.25" customHeight="1" x14ac:dyDescent="0.2">
      <c r="A4" s="44" t="s">
        <v>78</v>
      </c>
      <c r="B4" s="45"/>
      <c r="C4" s="45"/>
      <c r="D4" s="45"/>
      <c r="E4" s="45"/>
      <c r="F4" s="45"/>
      <c r="G4" s="45"/>
      <c r="H4" s="46"/>
    </row>
    <row r="5" spans="1:8" x14ac:dyDescent="0.2">
      <c r="A5" s="47"/>
      <c r="B5" s="48"/>
      <c r="C5" s="48"/>
      <c r="D5" s="48"/>
      <c r="E5" s="48"/>
      <c r="F5" s="48"/>
      <c r="G5" s="48"/>
      <c r="H5" s="49"/>
    </row>
    <row r="6" spans="1:8" x14ac:dyDescent="0.2">
      <c r="A6" s="51" t="s">
        <v>0</v>
      </c>
      <c r="B6" s="50" t="s">
        <v>1</v>
      </c>
      <c r="C6" s="50" t="s">
        <v>2</v>
      </c>
      <c r="D6" s="50" t="s">
        <v>82</v>
      </c>
      <c r="E6" s="50" t="s">
        <v>3</v>
      </c>
      <c r="F6" s="50" t="s">
        <v>79</v>
      </c>
      <c r="G6" s="50" t="s">
        <v>80</v>
      </c>
      <c r="H6" s="50" t="s">
        <v>81</v>
      </c>
    </row>
    <row r="7" spans="1:8" ht="108.75" customHeight="1" x14ac:dyDescent="0.2">
      <c r="A7" s="51"/>
      <c r="B7" s="50"/>
      <c r="C7" s="50"/>
      <c r="D7" s="50"/>
      <c r="E7" s="50"/>
      <c r="F7" s="50"/>
      <c r="G7" s="50"/>
      <c r="H7" s="50"/>
    </row>
    <row r="8" spans="1:8" ht="15.75" x14ac:dyDescent="0.2">
      <c r="A8" s="8"/>
      <c r="B8" s="8"/>
      <c r="C8" s="8"/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</row>
    <row r="9" spans="1:8" ht="47.25" x14ac:dyDescent="0.2">
      <c r="A9" s="3">
        <v>1</v>
      </c>
      <c r="B9" s="2" t="s">
        <v>9</v>
      </c>
      <c r="C9" s="2" t="s">
        <v>10</v>
      </c>
      <c r="D9" s="3">
        <v>5</v>
      </c>
      <c r="E9" s="4">
        <v>6300</v>
      </c>
      <c r="F9" s="9"/>
      <c r="G9" s="10">
        <f>E9*(1-F9)</f>
        <v>6300</v>
      </c>
      <c r="H9" s="4">
        <f>G9*D9</f>
        <v>31500</v>
      </c>
    </row>
    <row r="10" spans="1:8" ht="47.25" x14ac:dyDescent="0.2">
      <c r="A10" s="3">
        <v>2</v>
      </c>
      <c r="B10" s="2" t="s">
        <v>11</v>
      </c>
      <c r="C10" s="2" t="s">
        <v>10</v>
      </c>
      <c r="D10" s="3">
        <v>5</v>
      </c>
      <c r="E10" s="5">
        <v>8500</v>
      </c>
      <c r="F10" s="9"/>
      <c r="G10" s="10">
        <f t="shared" ref="G10:G74" si="0">E10*(1-F10)</f>
        <v>8500</v>
      </c>
      <c r="H10" s="4">
        <f t="shared" ref="H10:H74" si="1">G10*D10</f>
        <v>42500</v>
      </c>
    </row>
    <row r="11" spans="1:8" ht="47.25" x14ac:dyDescent="0.2">
      <c r="A11" s="3">
        <v>3</v>
      </c>
      <c r="B11" s="2" t="s">
        <v>12</v>
      </c>
      <c r="C11" s="2" t="s">
        <v>10</v>
      </c>
      <c r="D11" s="3">
        <v>5</v>
      </c>
      <c r="E11" s="4">
        <v>25000</v>
      </c>
      <c r="F11" s="9"/>
      <c r="G11" s="10">
        <f t="shared" si="0"/>
        <v>25000</v>
      </c>
      <c r="H11" s="4">
        <f t="shared" si="1"/>
        <v>125000</v>
      </c>
    </row>
    <row r="12" spans="1:8" ht="31.5" x14ac:dyDescent="0.2">
      <c r="A12" s="3">
        <v>4</v>
      </c>
      <c r="B12" s="2" t="s">
        <v>13</v>
      </c>
      <c r="C12" s="2" t="s">
        <v>10</v>
      </c>
      <c r="D12" s="3">
        <v>50</v>
      </c>
      <c r="E12" s="4">
        <v>1500</v>
      </c>
      <c r="F12" s="9"/>
      <c r="G12" s="10">
        <f t="shared" si="0"/>
        <v>1500</v>
      </c>
      <c r="H12" s="4">
        <f t="shared" si="1"/>
        <v>75000</v>
      </c>
    </row>
    <row r="13" spans="1:8" ht="47.25" x14ac:dyDescent="0.2">
      <c r="A13" s="3">
        <v>5</v>
      </c>
      <c r="B13" s="6" t="s">
        <v>14</v>
      </c>
      <c r="C13" s="2" t="s">
        <v>15</v>
      </c>
      <c r="D13" s="3">
        <v>5</v>
      </c>
      <c r="E13" s="4">
        <v>1200</v>
      </c>
      <c r="F13" s="9"/>
      <c r="G13" s="10">
        <f t="shared" si="0"/>
        <v>1200</v>
      </c>
      <c r="H13" s="4">
        <f t="shared" si="1"/>
        <v>6000</v>
      </c>
    </row>
    <row r="14" spans="1:8" ht="47.25" x14ac:dyDescent="0.2">
      <c r="A14" s="3">
        <v>6</v>
      </c>
      <c r="B14" s="2" t="s">
        <v>16</v>
      </c>
      <c r="C14" s="2" t="s">
        <v>10</v>
      </c>
      <c r="D14" s="16">
        <v>100</v>
      </c>
      <c r="E14" s="4">
        <v>250</v>
      </c>
      <c r="F14" s="9"/>
      <c r="G14" s="10">
        <f t="shared" si="0"/>
        <v>250</v>
      </c>
      <c r="H14" s="4">
        <f t="shared" si="1"/>
        <v>25000</v>
      </c>
    </row>
    <row r="15" spans="1:8" ht="31.5" x14ac:dyDescent="0.2">
      <c r="A15" s="3">
        <v>7</v>
      </c>
      <c r="B15" s="6" t="s">
        <v>17</v>
      </c>
      <c r="C15" s="2" t="s">
        <v>18</v>
      </c>
      <c r="D15" s="3">
        <v>500</v>
      </c>
      <c r="E15" s="4">
        <v>15</v>
      </c>
      <c r="F15" s="9"/>
      <c r="G15" s="10">
        <f t="shared" si="0"/>
        <v>15</v>
      </c>
      <c r="H15" s="4">
        <f t="shared" si="1"/>
        <v>7500</v>
      </c>
    </row>
    <row r="16" spans="1:8" ht="47.25" x14ac:dyDescent="0.2">
      <c r="A16" s="3">
        <v>8</v>
      </c>
      <c r="B16" s="6" t="s">
        <v>19</v>
      </c>
      <c r="C16" s="2" t="s">
        <v>20</v>
      </c>
      <c r="D16" s="3">
        <v>50</v>
      </c>
      <c r="E16" s="4">
        <v>15</v>
      </c>
      <c r="F16" s="9"/>
      <c r="G16" s="10">
        <f t="shared" si="0"/>
        <v>15</v>
      </c>
      <c r="H16" s="4">
        <f t="shared" si="1"/>
        <v>750</v>
      </c>
    </row>
    <row r="17" spans="1:8" ht="78.75" x14ac:dyDescent="0.2">
      <c r="A17" s="3">
        <v>9</v>
      </c>
      <c r="B17" s="2" t="s">
        <v>21</v>
      </c>
      <c r="C17" s="2" t="s">
        <v>22</v>
      </c>
      <c r="D17" s="3">
        <v>5</v>
      </c>
      <c r="E17" s="4">
        <v>5500</v>
      </c>
      <c r="F17" s="9"/>
      <c r="G17" s="10">
        <f t="shared" si="0"/>
        <v>5500</v>
      </c>
      <c r="H17" s="4">
        <f t="shared" si="1"/>
        <v>27500</v>
      </c>
    </row>
    <row r="18" spans="1:8" ht="63" x14ac:dyDescent="0.2">
      <c r="A18" s="3">
        <v>10</v>
      </c>
      <c r="B18" s="6" t="s">
        <v>23</v>
      </c>
      <c r="C18" s="2" t="s">
        <v>22</v>
      </c>
      <c r="D18" s="3">
        <v>10</v>
      </c>
      <c r="E18" s="4">
        <v>2500</v>
      </c>
      <c r="F18" s="9"/>
      <c r="G18" s="10">
        <f t="shared" si="0"/>
        <v>2500</v>
      </c>
      <c r="H18" s="4">
        <f t="shared" si="1"/>
        <v>25000</v>
      </c>
    </row>
    <row r="19" spans="1:8" ht="15.75" x14ac:dyDescent="0.2">
      <c r="A19" s="3">
        <v>11</v>
      </c>
      <c r="B19" s="3" t="s">
        <v>24</v>
      </c>
      <c r="C19" s="2" t="s">
        <v>18</v>
      </c>
      <c r="D19" s="3">
        <v>100</v>
      </c>
      <c r="E19" s="4">
        <v>75</v>
      </c>
      <c r="F19" s="9"/>
      <c r="G19" s="10">
        <f t="shared" si="0"/>
        <v>75</v>
      </c>
      <c r="H19" s="4">
        <f t="shared" si="1"/>
        <v>7500</v>
      </c>
    </row>
    <row r="20" spans="1:8" ht="31.5" x14ac:dyDescent="0.2">
      <c r="A20" s="3">
        <v>12</v>
      </c>
      <c r="B20" s="6" t="s">
        <v>25</v>
      </c>
      <c r="C20" s="2" t="s">
        <v>10</v>
      </c>
      <c r="D20" s="3">
        <v>5</v>
      </c>
      <c r="E20" s="4">
        <v>1500</v>
      </c>
      <c r="F20" s="9"/>
      <c r="G20" s="10">
        <f t="shared" si="0"/>
        <v>1500</v>
      </c>
      <c r="H20" s="4">
        <f t="shared" si="1"/>
        <v>7500</v>
      </c>
    </row>
    <row r="21" spans="1:8" ht="31.5" x14ac:dyDescent="0.2">
      <c r="A21" s="3">
        <v>13</v>
      </c>
      <c r="B21" s="6" t="s">
        <v>26</v>
      </c>
      <c r="C21" s="2" t="s">
        <v>10</v>
      </c>
      <c r="D21" s="3">
        <v>200</v>
      </c>
      <c r="E21" s="4">
        <v>50</v>
      </c>
      <c r="F21" s="9"/>
      <c r="G21" s="10">
        <f t="shared" si="0"/>
        <v>50</v>
      </c>
      <c r="H21" s="4">
        <f t="shared" si="1"/>
        <v>10000</v>
      </c>
    </row>
    <row r="22" spans="1:8" ht="15.75" x14ac:dyDescent="0.2">
      <c r="A22" s="3">
        <v>14</v>
      </c>
      <c r="B22" s="3" t="s">
        <v>27</v>
      </c>
      <c r="C22" s="2" t="s">
        <v>10</v>
      </c>
      <c r="D22" s="3">
        <v>5</v>
      </c>
      <c r="E22" s="4">
        <v>400</v>
      </c>
      <c r="F22" s="9"/>
      <c r="G22" s="10">
        <f t="shared" si="0"/>
        <v>400</v>
      </c>
      <c r="H22" s="4">
        <f t="shared" si="1"/>
        <v>2000</v>
      </c>
    </row>
    <row r="23" spans="1:8" ht="47.25" x14ac:dyDescent="0.2">
      <c r="A23" s="3">
        <v>15</v>
      </c>
      <c r="B23" s="6" t="s">
        <v>28</v>
      </c>
      <c r="C23" s="2" t="s">
        <v>10</v>
      </c>
      <c r="D23" s="3">
        <v>5</v>
      </c>
      <c r="E23" s="4">
        <v>2500</v>
      </c>
      <c r="F23" s="9"/>
      <c r="G23" s="10">
        <f t="shared" si="0"/>
        <v>2500</v>
      </c>
      <c r="H23" s="4">
        <f t="shared" si="1"/>
        <v>12500</v>
      </c>
    </row>
    <row r="24" spans="1:8" ht="47.25" x14ac:dyDescent="0.2">
      <c r="A24" s="3">
        <v>16</v>
      </c>
      <c r="B24" s="6" t="s">
        <v>29</v>
      </c>
      <c r="C24" s="2" t="s">
        <v>10</v>
      </c>
      <c r="D24" s="3">
        <v>5</v>
      </c>
      <c r="E24" s="4">
        <v>3800</v>
      </c>
      <c r="F24" s="9"/>
      <c r="G24" s="10">
        <f t="shared" si="0"/>
        <v>3800</v>
      </c>
      <c r="H24" s="4">
        <f t="shared" si="1"/>
        <v>19000</v>
      </c>
    </row>
    <row r="25" spans="1:8" ht="15.75" x14ac:dyDescent="0.2">
      <c r="A25" s="3">
        <v>17</v>
      </c>
      <c r="B25" s="3" t="s">
        <v>30</v>
      </c>
      <c r="C25" s="2" t="s">
        <v>10</v>
      </c>
      <c r="D25" s="3">
        <v>50</v>
      </c>
      <c r="E25" s="4">
        <v>200</v>
      </c>
      <c r="F25" s="9"/>
      <c r="G25" s="10">
        <f t="shared" si="0"/>
        <v>200</v>
      </c>
      <c r="H25" s="4">
        <f t="shared" si="1"/>
        <v>10000</v>
      </c>
    </row>
    <row r="26" spans="1:8" ht="63" x14ac:dyDescent="0.2">
      <c r="A26" s="3">
        <v>18</v>
      </c>
      <c r="B26" s="6" t="s">
        <v>31</v>
      </c>
      <c r="C26" s="2" t="s">
        <v>10</v>
      </c>
      <c r="D26" s="3">
        <v>10</v>
      </c>
      <c r="E26" s="4">
        <v>800</v>
      </c>
      <c r="F26" s="9"/>
      <c r="G26" s="10">
        <f t="shared" si="0"/>
        <v>800</v>
      </c>
      <c r="H26" s="4">
        <f t="shared" si="1"/>
        <v>8000</v>
      </c>
    </row>
    <row r="27" spans="1:8" ht="63" x14ac:dyDescent="0.2">
      <c r="A27" s="3">
        <v>19</v>
      </c>
      <c r="B27" s="6" t="s">
        <v>32</v>
      </c>
      <c r="C27" s="2" t="s">
        <v>10</v>
      </c>
      <c r="D27" s="3">
        <v>10</v>
      </c>
      <c r="E27" s="4">
        <v>1000</v>
      </c>
      <c r="F27" s="9"/>
      <c r="G27" s="10">
        <f t="shared" si="0"/>
        <v>1000</v>
      </c>
      <c r="H27" s="4">
        <f t="shared" si="1"/>
        <v>10000</v>
      </c>
    </row>
    <row r="28" spans="1:8" ht="47.25" x14ac:dyDescent="0.2">
      <c r="A28" s="3">
        <v>20</v>
      </c>
      <c r="B28" s="6" t="s">
        <v>33</v>
      </c>
      <c r="C28" s="2" t="s">
        <v>15</v>
      </c>
      <c r="D28" s="3">
        <v>5</v>
      </c>
      <c r="E28" s="4">
        <v>2000</v>
      </c>
      <c r="F28" s="9"/>
      <c r="G28" s="10">
        <f t="shared" si="0"/>
        <v>2000</v>
      </c>
      <c r="H28" s="4">
        <f t="shared" si="1"/>
        <v>10000</v>
      </c>
    </row>
    <row r="29" spans="1:8" ht="47.25" x14ac:dyDescent="0.2">
      <c r="A29" s="3">
        <v>21</v>
      </c>
      <c r="B29" s="6" t="s">
        <v>34</v>
      </c>
      <c r="C29" s="2" t="s">
        <v>15</v>
      </c>
      <c r="D29" s="3">
        <v>5</v>
      </c>
      <c r="E29" s="4">
        <v>3000</v>
      </c>
      <c r="F29" s="9"/>
      <c r="G29" s="10">
        <f t="shared" si="0"/>
        <v>3000</v>
      </c>
      <c r="H29" s="4">
        <f t="shared" si="1"/>
        <v>15000</v>
      </c>
    </row>
    <row r="30" spans="1:8" ht="47.25" x14ac:dyDescent="0.2">
      <c r="A30" s="3">
        <v>22</v>
      </c>
      <c r="B30" s="6" t="s">
        <v>35</v>
      </c>
      <c r="C30" s="2" t="s">
        <v>15</v>
      </c>
      <c r="D30" s="3">
        <v>5</v>
      </c>
      <c r="E30" s="4">
        <v>2000</v>
      </c>
      <c r="F30" s="9"/>
      <c r="G30" s="10">
        <f t="shared" ref="G30:G32" si="2">E30*(1-F30)</f>
        <v>2000</v>
      </c>
      <c r="H30" s="4">
        <f t="shared" ref="H30:H32" si="3">G30*D30</f>
        <v>10000</v>
      </c>
    </row>
    <row r="31" spans="1:8" ht="47.25" x14ac:dyDescent="0.2">
      <c r="A31" s="3">
        <v>23</v>
      </c>
      <c r="B31" s="6" t="s">
        <v>36</v>
      </c>
      <c r="C31" s="2" t="s">
        <v>15</v>
      </c>
      <c r="D31" s="3">
        <v>10</v>
      </c>
      <c r="E31" s="4">
        <v>3000</v>
      </c>
      <c r="F31" s="9"/>
      <c r="G31" s="10">
        <f t="shared" si="2"/>
        <v>3000</v>
      </c>
      <c r="H31" s="4">
        <f t="shared" si="3"/>
        <v>30000</v>
      </c>
    </row>
    <row r="32" spans="1:8" ht="15.75" x14ac:dyDescent="0.2">
      <c r="A32" s="3">
        <v>24</v>
      </c>
      <c r="B32" s="6" t="s">
        <v>90</v>
      </c>
      <c r="C32" s="2" t="s">
        <v>10</v>
      </c>
      <c r="D32" s="3">
        <v>100</v>
      </c>
      <c r="E32" s="4">
        <v>65</v>
      </c>
      <c r="F32" s="9"/>
      <c r="G32" s="10">
        <f t="shared" si="2"/>
        <v>65</v>
      </c>
      <c r="H32" s="4">
        <f t="shared" si="3"/>
        <v>6500</v>
      </c>
    </row>
    <row r="33" spans="1:8" ht="63" x14ac:dyDescent="0.2">
      <c r="A33" s="3">
        <v>25</v>
      </c>
      <c r="B33" s="6" t="s">
        <v>88</v>
      </c>
      <c r="C33" s="2" t="s">
        <v>10</v>
      </c>
      <c r="D33" s="3">
        <v>2500</v>
      </c>
      <c r="E33" s="4">
        <v>7</v>
      </c>
      <c r="F33" s="9"/>
      <c r="G33" s="10">
        <f t="shared" si="0"/>
        <v>7</v>
      </c>
      <c r="H33" s="4">
        <f t="shared" si="1"/>
        <v>17500</v>
      </c>
    </row>
    <row r="34" spans="1:8" ht="31.5" x14ac:dyDescent="0.2">
      <c r="A34" s="3">
        <v>26</v>
      </c>
      <c r="B34" s="6" t="s">
        <v>89</v>
      </c>
      <c r="C34" s="2" t="s">
        <v>10</v>
      </c>
      <c r="D34" s="3">
        <v>1000</v>
      </c>
      <c r="E34" s="4">
        <v>11</v>
      </c>
      <c r="F34" s="9"/>
      <c r="G34" s="10">
        <f t="shared" si="0"/>
        <v>11</v>
      </c>
      <c r="H34" s="4">
        <f t="shared" si="1"/>
        <v>11000</v>
      </c>
    </row>
    <row r="35" spans="1:8" ht="15.75" x14ac:dyDescent="0.2">
      <c r="A35" s="3">
        <v>27</v>
      </c>
      <c r="B35" s="3" t="s">
        <v>87</v>
      </c>
      <c r="C35" s="2" t="s">
        <v>10</v>
      </c>
      <c r="D35" s="3">
        <v>50</v>
      </c>
      <c r="E35" s="4">
        <v>175</v>
      </c>
      <c r="F35" s="9"/>
      <c r="G35" s="10">
        <f t="shared" si="0"/>
        <v>175</v>
      </c>
      <c r="H35" s="4">
        <f t="shared" si="1"/>
        <v>8750</v>
      </c>
    </row>
    <row r="36" spans="1:8" ht="15.75" x14ac:dyDescent="0.2">
      <c r="A36" s="3">
        <v>28</v>
      </c>
      <c r="B36" s="3" t="s">
        <v>86</v>
      </c>
      <c r="C36" s="2" t="s">
        <v>10</v>
      </c>
      <c r="D36" s="3">
        <v>50</v>
      </c>
      <c r="E36" s="4">
        <v>300</v>
      </c>
      <c r="F36" s="9"/>
      <c r="G36" s="10">
        <f t="shared" si="0"/>
        <v>300</v>
      </c>
      <c r="H36" s="4">
        <f t="shared" si="1"/>
        <v>15000</v>
      </c>
    </row>
    <row r="37" spans="1:8" ht="15.75" x14ac:dyDescent="0.2">
      <c r="A37" s="3">
        <v>29</v>
      </c>
      <c r="B37" s="3" t="s">
        <v>101</v>
      </c>
      <c r="C37" s="2" t="s">
        <v>10</v>
      </c>
      <c r="D37" s="3">
        <v>120</v>
      </c>
      <c r="E37" s="4">
        <v>250</v>
      </c>
      <c r="F37" s="9"/>
      <c r="G37" s="10">
        <f t="shared" si="0"/>
        <v>250</v>
      </c>
      <c r="H37" s="4">
        <f t="shared" si="1"/>
        <v>30000</v>
      </c>
    </row>
    <row r="38" spans="1:8" ht="15.75" x14ac:dyDescent="0.2">
      <c r="A38" s="3">
        <v>30</v>
      </c>
      <c r="B38" s="3" t="s">
        <v>103</v>
      </c>
      <c r="C38" s="2" t="s">
        <v>10</v>
      </c>
      <c r="D38" s="3">
        <v>10</v>
      </c>
      <c r="E38" s="4">
        <v>60</v>
      </c>
      <c r="F38" s="9"/>
      <c r="G38" s="10">
        <f t="shared" si="0"/>
        <v>60</v>
      </c>
      <c r="H38" s="4">
        <f t="shared" si="1"/>
        <v>600</v>
      </c>
    </row>
    <row r="39" spans="1:8" ht="31.5" x14ac:dyDescent="0.2">
      <c r="A39" s="3">
        <v>31</v>
      </c>
      <c r="B39" s="2" t="s">
        <v>94</v>
      </c>
      <c r="C39" s="2" t="s">
        <v>10</v>
      </c>
      <c r="D39" s="3">
        <v>3000</v>
      </c>
      <c r="E39" s="4">
        <v>25</v>
      </c>
      <c r="F39" s="9"/>
      <c r="G39" s="10">
        <f t="shared" si="0"/>
        <v>25</v>
      </c>
      <c r="H39" s="4">
        <f t="shared" si="1"/>
        <v>75000</v>
      </c>
    </row>
    <row r="40" spans="1:8" ht="47.25" x14ac:dyDescent="0.2">
      <c r="A40" s="3">
        <v>32</v>
      </c>
      <c r="B40" s="2" t="s">
        <v>100</v>
      </c>
      <c r="C40" s="2" t="s">
        <v>10</v>
      </c>
      <c r="D40" s="3">
        <v>250</v>
      </c>
      <c r="E40" s="4">
        <v>140</v>
      </c>
      <c r="F40" s="9"/>
      <c r="G40" s="10">
        <f t="shared" si="0"/>
        <v>140</v>
      </c>
      <c r="H40" s="4">
        <f t="shared" si="1"/>
        <v>35000</v>
      </c>
    </row>
    <row r="41" spans="1:8" ht="15.75" x14ac:dyDescent="0.2">
      <c r="A41" s="3">
        <v>33</v>
      </c>
      <c r="B41" s="2" t="s">
        <v>37</v>
      </c>
      <c r="C41" s="2" t="s">
        <v>10</v>
      </c>
      <c r="D41" s="3">
        <v>25</v>
      </c>
      <c r="E41" s="4">
        <v>50</v>
      </c>
      <c r="F41" s="9"/>
      <c r="G41" s="10">
        <f t="shared" si="0"/>
        <v>50</v>
      </c>
      <c r="H41" s="4">
        <f t="shared" si="1"/>
        <v>1250</v>
      </c>
    </row>
    <row r="42" spans="1:8" ht="15.75" x14ac:dyDescent="0.2">
      <c r="A42" s="3">
        <v>34</v>
      </c>
      <c r="B42" s="2" t="s">
        <v>38</v>
      </c>
      <c r="C42" s="2" t="s">
        <v>10</v>
      </c>
      <c r="D42" s="3">
        <v>5</v>
      </c>
      <c r="E42" s="4">
        <v>200</v>
      </c>
      <c r="F42" s="9"/>
      <c r="G42" s="10">
        <f t="shared" si="0"/>
        <v>200</v>
      </c>
      <c r="H42" s="4">
        <f t="shared" si="1"/>
        <v>1000</v>
      </c>
    </row>
    <row r="43" spans="1:8" ht="15.75" x14ac:dyDescent="0.2">
      <c r="A43" s="3">
        <v>35</v>
      </c>
      <c r="B43" s="2" t="s">
        <v>39</v>
      </c>
      <c r="C43" s="2" t="s">
        <v>10</v>
      </c>
      <c r="D43" s="3">
        <v>5</v>
      </c>
      <c r="E43" s="4">
        <v>1800</v>
      </c>
      <c r="F43" s="9"/>
      <c r="G43" s="10">
        <f t="shared" si="0"/>
        <v>1800</v>
      </c>
      <c r="H43" s="4">
        <f t="shared" si="1"/>
        <v>9000</v>
      </c>
    </row>
    <row r="44" spans="1:8" ht="15.75" x14ac:dyDescent="0.2">
      <c r="A44" s="3">
        <v>36</v>
      </c>
      <c r="B44" s="3" t="s">
        <v>40</v>
      </c>
      <c r="C44" s="2" t="s">
        <v>10</v>
      </c>
      <c r="D44" s="3">
        <v>5</v>
      </c>
      <c r="E44" s="4">
        <v>360</v>
      </c>
      <c r="F44" s="9"/>
      <c r="G44" s="10">
        <f t="shared" si="0"/>
        <v>360</v>
      </c>
      <c r="H44" s="4">
        <f t="shared" si="1"/>
        <v>1800</v>
      </c>
    </row>
    <row r="45" spans="1:8" ht="31.5" x14ac:dyDescent="0.2">
      <c r="A45" s="3">
        <v>37</v>
      </c>
      <c r="B45" s="2" t="s">
        <v>41</v>
      </c>
      <c r="C45" s="2" t="s">
        <v>10</v>
      </c>
      <c r="D45" s="3">
        <v>5</v>
      </c>
      <c r="E45" s="4">
        <v>400</v>
      </c>
      <c r="F45" s="9"/>
      <c r="G45" s="10">
        <f t="shared" si="0"/>
        <v>400</v>
      </c>
      <c r="H45" s="4">
        <f t="shared" si="1"/>
        <v>2000</v>
      </c>
    </row>
    <row r="46" spans="1:8" ht="283.5" x14ac:dyDescent="0.2">
      <c r="A46" s="3">
        <v>38</v>
      </c>
      <c r="B46" s="2" t="s">
        <v>95</v>
      </c>
      <c r="C46" s="2" t="s">
        <v>15</v>
      </c>
      <c r="D46" s="3">
        <v>5</v>
      </c>
      <c r="E46" s="4">
        <v>4000</v>
      </c>
      <c r="F46" s="9"/>
      <c r="G46" s="10">
        <f t="shared" si="0"/>
        <v>4000</v>
      </c>
      <c r="H46" s="4">
        <f t="shared" si="1"/>
        <v>20000</v>
      </c>
    </row>
    <row r="47" spans="1:8" ht="189" x14ac:dyDescent="0.2">
      <c r="A47" s="3">
        <v>39</v>
      </c>
      <c r="B47" s="2" t="s">
        <v>42</v>
      </c>
      <c r="C47" s="2" t="s">
        <v>15</v>
      </c>
      <c r="D47" s="3">
        <v>1</v>
      </c>
      <c r="E47" s="4">
        <v>16000</v>
      </c>
      <c r="F47" s="9"/>
      <c r="G47" s="10">
        <f t="shared" si="0"/>
        <v>16000</v>
      </c>
      <c r="H47" s="4">
        <f t="shared" si="1"/>
        <v>16000</v>
      </c>
    </row>
    <row r="48" spans="1:8" ht="31.5" x14ac:dyDescent="0.2">
      <c r="A48" s="3">
        <v>40</v>
      </c>
      <c r="B48" s="6" t="s">
        <v>43</v>
      </c>
      <c r="C48" s="2" t="s">
        <v>10</v>
      </c>
      <c r="D48" s="3">
        <v>30</v>
      </c>
      <c r="E48" s="4">
        <v>400</v>
      </c>
      <c r="F48" s="9"/>
      <c r="G48" s="10">
        <f t="shared" si="0"/>
        <v>400</v>
      </c>
      <c r="H48" s="4">
        <f t="shared" si="1"/>
        <v>12000</v>
      </c>
    </row>
    <row r="49" spans="1:8" ht="15.75" x14ac:dyDescent="0.2">
      <c r="A49" s="3">
        <v>41</v>
      </c>
      <c r="B49" s="3" t="s">
        <v>44</v>
      </c>
      <c r="C49" s="2" t="s">
        <v>10</v>
      </c>
      <c r="D49" s="3">
        <v>5</v>
      </c>
      <c r="E49" s="4">
        <v>1500</v>
      </c>
      <c r="F49" s="9"/>
      <c r="G49" s="10">
        <f t="shared" si="0"/>
        <v>1500</v>
      </c>
      <c r="H49" s="4">
        <f t="shared" si="1"/>
        <v>7500</v>
      </c>
    </row>
    <row r="50" spans="1:8" ht="15.75" x14ac:dyDescent="0.2">
      <c r="A50" s="3">
        <v>42</v>
      </c>
      <c r="B50" s="3" t="s">
        <v>102</v>
      </c>
      <c r="C50" s="2" t="s">
        <v>10</v>
      </c>
      <c r="D50" s="3">
        <v>5</v>
      </c>
      <c r="E50" s="4">
        <v>400</v>
      </c>
      <c r="F50" s="9"/>
      <c r="G50" s="10">
        <f t="shared" si="0"/>
        <v>400</v>
      </c>
      <c r="H50" s="4">
        <f t="shared" si="1"/>
        <v>2000</v>
      </c>
    </row>
    <row r="51" spans="1:8" ht="47.25" x14ac:dyDescent="0.2">
      <c r="A51" s="3">
        <v>43</v>
      </c>
      <c r="B51" s="6" t="s">
        <v>45</v>
      </c>
      <c r="C51" s="2" t="s">
        <v>46</v>
      </c>
      <c r="D51" s="3">
        <v>20</v>
      </c>
      <c r="E51" s="4">
        <v>75</v>
      </c>
      <c r="F51" s="9"/>
      <c r="G51" s="10">
        <f t="shared" si="0"/>
        <v>75</v>
      </c>
      <c r="H51" s="4">
        <f t="shared" si="1"/>
        <v>1500</v>
      </c>
    </row>
    <row r="52" spans="1:8" ht="47.25" x14ac:dyDescent="0.2">
      <c r="A52" s="3">
        <v>44</v>
      </c>
      <c r="B52" s="6" t="s">
        <v>47</v>
      </c>
      <c r="C52" s="2" t="s">
        <v>15</v>
      </c>
      <c r="D52" s="3">
        <v>15</v>
      </c>
      <c r="E52" s="4">
        <v>200</v>
      </c>
      <c r="F52" s="9"/>
      <c r="G52" s="10">
        <f t="shared" si="0"/>
        <v>200</v>
      </c>
      <c r="H52" s="4">
        <f t="shared" si="1"/>
        <v>3000</v>
      </c>
    </row>
    <row r="53" spans="1:8" ht="15.75" x14ac:dyDescent="0.2">
      <c r="A53" s="3">
        <v>45</v>
      </c>
      <c r="B53" s="3" t="s">
        <v>93</v>
      </c>
      <c r="C53" s="2" t="s">
        <v>10</v>
      </c>
      <c r="D53" s="3">
        <v>20</v>
      </c>
      <c r="E53" s="4">
        <v>150</v>
      </c>
      <c r="F53" s="9"/>
      <c r="G53" s="10">
        <f t="shared" si="0"/>
        <v>150</v>
      </c>
      <c r="H53" s="4">
        <f t="shared" si="1"/>
        <v>3000</v>
      </c>
    </row>
    <row r="54" spans="1:8" ht="47.25" x14ac:dyDescent="0.2">
      <c r="A54" s="3">
        <v>46</v>
      </c>
      <c r="B54" s="2" t="s">
        <v>48</v>
      </c>
      <c r="C54" s="2" t="s">
        <v>49</v>
      </c>
      <c r="D54" s="3">
        <v>500</v>
      </c>
      <c r="E54" s="4">
        <v>25</v>
      </c>
      <c r="F54" s="9"/>
      <c r="G54" s="10">
        <f t="shared" si="0"/>
        <v>25</v>
      </c>
      <c r="H54" s="4">
        <f t="shared" si="1"/>
        <v>12500</v>
      </c>
    </row>
    <row r="55" spans="1:8" ht="47.25" x14ac:dyDescent="0.2">
      <c r="A55" s="3">
        <v>47</v>
      </c>
      <c r="B55" s="2" t="s">
        <v>96</v>
      </c>
      <c r="C55" s="2" t="s">
        <v>10</v>
      </c>
      <c r="D55" s="3">
        <v>35</v>
      </c>
      <c r="E55" s="4">
        <v>25</v>
      </c>
      <c r="F55" s="9"/>
      <c r="G55" s="10">
        <f t="shared" si="0"/>
        <v>25</v>
      </c>
      <c r="H55" s="4">
        <f t="shared" si="1"/>
        <v>875</v>
      </c>
    </row>
    <row r="56" spans="1:8" ht="47.25" x14ac:dyDescent="0.2">
      <c r="A56" s="3">
        <v>48</v>
      </c>
      <c r="B56" s="2" t="s">
        <v>50</v>
      </c>
      <c r="C56" s="2" t="s">
        <v>10</v>
      </c>
      <c r="D56" s="3">
        <v>15</v>
      </c>
      <c r="E56" s="4">
        <v>450</v>
      </c>
      <c r="F56" s="9"/>
      <c r="G56" s="10">
        <f t="shared" si="0"/>
        <v>450</v>
      </c>
      <c r="H56" s="4">
        <f t="shared" si="1"/>
        <v>6750</v>
      </c>
    </row>
    <row r="57" spans="1:8" ht="31.5" x14ac:dyDescent="0.2">
      <c r="A57" s="3">
        <v>49</v>
      </c>
      <c r="B57" s="6" t="s">
        <v>51</v>
      </c>
      <c r="C57" s="2" t="s">
        <v>18</v>
      </c>
      <c r="D57" s="3">
        <v>30</v>
      </c>
      <c r="E57" s="4">
        <v>130</v>
      </c>
      <c r="F57" s="9"/>
      <c r="G57" s="10">
        <f t="shared" si="0"/>
        <v>130</v>
      </c>
      <c r="H57" s="4">
        <f t="shared" si="1"/>
        <v>3900</v>
      </c>
    </row>
    <row r="58" spans="1:8" ht="15.75" x14ac:dyDescent="0.2">
      <c r="A58" s="3">
        <v>50</v>
      </c>
      <c r="B58" s="6" t="s">
        <v>52</v>
      </c>
      <c r="C58" s="2" t="s">
        <v>53</v>
      </c>
      <c r="D58" s="3">
        <v>28</v>
      </c>
      <c r="E58" s="4">
        <v>60</v>
      </c>
      <c r="F58" s="9"/>
      <c r="G58" s="10">
        <f t="shared" si="0"/>
        <v>60</v>
      </c>
      <c r="H58" s="4">
        <f t="shared" si="1"/>
        <v>1680</v>
      </c>
    </row>
    <row r="59" spans="1:8" ht="47.25" x14ac:dyDescent="0.2">
      <c r="A59" s="3">
        <v>51</v>
      </c>
      <c r="B59" s="6" t="s">
        <v>97</v>
      </c>
      <c r="C59" s="2" t="s">
        <v>10</v>
      </c>
      <c r="D59" s="3">
        <v>200</v>
      </c>
      <c r="E59" s="4">
        <v>120</v>
      </c>
      <c r="F59" s="9"/>
      <c r="G59" s="10">
        <f t="shared" si="0"/>
        <v>120</v>
      </c>
      <c r="H59" s="4">
        <f t="shared" si="1"/>
        <v>24000</v>
      </c>
    </row>
    <row r="60" spans="1:8" ht="47.25" x14ac:dyDescent="0.2">
      <c r="A60" s="3">
        <v>52</v>
      </c>
      <c r="B60" s="6" t="s">
        <v>92</v>
      </c>
      <c r="C60" s="2" t="s">
        <v>10</v>
      </c>
      <c r="D60" s="3">
        <v>50</v>
      </c>
      <c r="E60" s="4">
        <v>120</v>
      </c>
      <c r="F60" s="9"/>
      <c r="G60" s="10">
        <f t="shared" si="0"/>
        <v>120</v>
      </c>
      <c r="H60" s="4">
        <f t="shared" si="1"/>
        <v>6000</v>
      </c>
    </row>
    <row r="61" spans="1:8" ht="31.5" x14ac:dyDescent="0.2">
      <c r="A61" s="3">
        <v>53</v>
      </c>
      <c r="B61" s="6" t="s">
        <v>54</v>
      </c>
      <c r="C61" s="2" t="s">
        <v>10</v>
      </c>
      <c r="D61" s="3">
        <v>20</v>
      </c>
      <c r="E61" s="4">
        <v>300</v>
      </c>
      <c r="F61" s="9"/>
      <c r="G61" s="10">
        <f t="shared" si="0"/>
        <v>300</v>
      </c>
      <c r="H61" s="4">
        <f t="shared" si="1"/>
        <v>6000</v>
      </c>
    </row>
    <row r="62" spans="1:8" ht="31.5" x14ac:dyDescent="0.2">
      <c r="A62" s="3">
        <v>54</v>
      </c>
      <c r="B62" s="6" t="s">
        <v>55</v>
      </c>
      <c r="C62" s="2" t="s">
        <v>10</v>
      </c>
      <c r="D62" s="3">
        <v>30</v>
      </c>
      <c r="E62" s="4">
        <v>150</v>
      </c>
      <c r="F62" s="9"/>
      <c r="G62" s="10">
        <f t="shared" si="0"/>
        <v>150</v>
      </c>
      <c r="H62" s="4">
        <f t="shared" si="1"/>
        <v>4500</v>
      </c>
    </row>
    <row r="63" spans="1:8" ht="63" x14ac:dyDescent="0.2">
      <c r="A63" s="3">
        <v>55</v>
      </c>
      <c r="B63" s="2" t="s">
        <v>56</v>
      </c>
      <c r="C63" s="2" t="s">
        <v>10</v>
      </c>
      <c r="D63" s="3">
        <v>5</v>
      </c>
      <c r="E63" s="17">
        <v>400</v>
      </c>
      <c r="F63" s="9"/>
      <c r="G63" s="10">
        <f t="shared" si="0"/>
        <v>400</v>
      </c>
      <c r="H63" s="4">
        <f t="shared" si="1"/>
        <v>2000</v>
      </c>
    </row>
    <row r="64" spans="1:8" ht="63" x14ac:dyDescent="0.2">
      <c r="A64" s="3">
        <v>56</v>
      </c>
      <c r="B64" s="6" t="s">
        <v>57</v>
      </c>
      <c r="C64" s="2" t="s">
        <v>10</v>
      </c>
      <c r="D64" s="3">
        <v>4</v>
      </c>
      <c r="E64" s="17">
        <v>450</v>
      </c>
      <c r="F64" s="9"/>
      <c r="G64" s="10">
        <f t="shared" si="0"/>
        <v>450</v>
      </c>
      <c r="H64" s="4">
        <f t="shared" si="1"/>
        <v>1800</v>
      </c>
    </row>
    <row r="65" spans="1:8" ht="47.25" x14ac:dyDescent="0.2">
      <c r="A65" s="3">
        <v>57</v>
      </c>
      <c r="B65" s="6" t="s">
        <v>58</v>
      </c>
      <c r="C65" s="2" t="s">
        <v>10</v>
      </c>
      <c r="D65" s="3">
        <v>5</v>
      </c>
      <c r="E65" s="17">
        <v>2500</v>
      </c>
      <c r="F65" s="9"/>
      <c r="G65" s="10">
        <f t="shared" si="0"/>
        <v>2500</v>
      </c>
      <c r="H65" s="4">
        <f t="shared" si="1"/>
        <v>12500</v>
      </c>
    </row>
    <row r="66" spans="1:8" ht="47.25" x14ac:dyDescent="0.2">
      <c r="A66" s="3">
        <v>58</v>
      </c>
      <c r="B66" s="6" t="s">
        <v>59</v>
      </c>
      <c r="C66" s="2" t="s">
        <v>10</v>
      </c>
      <c r="D66" s="3">
        <v>70</v>
      </c>
      <c r="E66" s="4">
        <v>90</v>
      </c>
      <c r="F66" s="9"/>
      <c r="G66" s="10">
        <f t="shared" si="0"/>
        <v>90</v>
      </c>
      <c r="H66" s="4">
        <f t="shared" si="1"/>
        <v>6300</v>
      </c>
    </row>
    <row r="67" spans="1:8" ht="47.25" x14ac:dyDescent="0.2">
      <c r="A67" s="3">
        <v>59</v>
      </c>
      <c r="B67" s="6" t="s">
        <v>91</v>
      </c>
      <c r="C67" s="2" t="s">
        <v>10</v>
      </c>
      <c r="D67" s="3">
        <v>60</v>
      </c>
      <c r="E67" s="4">
        <v>120</v>
      </c>
      <c r="F67" s="9"/>
      <c r="G67" s="10">
        <f t="shared" si="0"/>
        <v>120</v>
      </c>
      <c r="H67" s="4">
        <f t="shared" si="1"/>
        <v>7200</v>
      </c>
    </row>
    <row r="68" spans="1:8" ht="15.75" x14ac:dyDescent="0.2">
      <c r="A68" s="3">
        <v>60</v>
      </c>
      <c r="B68" s="3" t="s">
        <v>60</v>
      </c>
      <c r="C68" s="2" t="s">
        <v>10</v>
      </c>
      <c r="D68" s="3">
        <v>20</v>
      </c>
      <c r="E68" s="4">
        <v>200</v>
      </c>
      <c r="F68" s="9"/>
      <c r="G68" s="10">
        <f t="shared" si="0"/>
        <v>200</v>
      </c>
      <c r="H68" s="4">
        <f t="shared" si="1"/>
        <v>4000</v>
      </c>
    </row>
    <row r="69" spans="1:8" ht="31.5" x14ac:dyDescent="0.2">
      <c r="A69" s="3">
        <v>61</v>
      </c>
      <c r="B69" s="6" t="s">
        <v>61</v>
      </c>
      <c r="C69" s="2" t="s">
        <v>20</v>
      </c>
      <c r="D69" s="3">
        <v>200</v>
      </c>
      <c r="E69" s="4">
        <v>10</v>
      </c>
      <c r="F69" s="9"/>
      <c r="G69" s="10">
        <f t="shared" si="0"/>
        <v>10</v>
      </c>
      <c r="H69" s="4">
        <f t="shared" si="1"/>
        <v>2000</v>
      </c>
    </row>
    <row r="70" spans="1:8" ht="47.25" x14ac:dyDescent="0.2">
      <c r="A70" s="3">
        <v>62</v>
      </c>
      <c r="B70" s="6" t="s">
        <v>98</v>
      </c>
      <c r="C70" s="2" t="s">
        <v>10</v>
      </c>
      <c r="D70" s="3">
        <v>5</v>
      </c>
      <c r="E70" s="4">
        <v>1500</v>
      </c>
      <c r="F70" s="9"/>
      <c r="G70" s="10">
        <f t="shared" si="0"/>
        <v>1500</v>
      </c>
      <c r="H70" s="4">
        <f t="shared" si="1"/>
        <v>7500</v>
      </c>
    </row>
    <row r="71" spans="1:8" ht="31.5" x14ac:dyDescent="0.2">
      <c r="A71" s="3">
        <v>63</v>
      </c>
      <c r="B71" s="6" t="s">
        <v>62</v>
      </c>
      <c r="C71" s="2" t="s">
        <v>10</v>
      </c>
      <c r="D71" s="3">
        <v>200</v>
      </c>
      <c r="E71" s="4">
        <v>50</v>
      </c>
      <c r="F71" s="9"/>
      <c r="G71" s="10">
        <f t="shared" si="0"/>
        <v>50</v>
      </c>
      <c r="H71" s="4">
        <f t="shared" si="1"/>
        <v>10000</v>
      </c>
    </row>
    <row r="72" spans="1:8" ht="31.5" x14ac:dyDescent="0.2">
      <c r="A72" s="3">
        <v>64</v>
      </c>
      <c r="B72" s="6" t="s">
        <v>63</v>
      </c>
      <c r="C72" s="2" t="s">
        <v>10</v>
      </c>
      <c r="D72" s="3">
        <v>10</v>
      </c>
      <c r="E72" s="4">
        <v>1500</v>
      </c>
      <c r="F72" s="9"/>
      <c r="G72" s="10">
        <f t="shared" si="0"/>
        <v>1500</v>
      </c>
      <c r="H72" s="4">
        <f t="shared" si="1"/>
        <v>15000</v>
      </c>
    </row>
    <row r="73" spans="1:8" ht="31.5" x14ac:dyDescent="0.2">
      <c r="A73" s="3">
        <v>65</v>
      </c>
      <c r="B73" s="6" t="s">
        <v>64</v>
      </c>
      <c r="C73" s="2" t="s">
        <v>65</v>
      </c>
      <c r="D73" s="3">
        <v>5</v>
      </c>
      <c r="E73" s="4">
        <v>1800</v>
      </c>
      <c r="F73" s="9"/>
      <c r="G73" s="10">
        <f t="shared" si="0"/>
        <v>1800</v>
      </c>
      <c r="H73" s="4">
        <f t="shared" si="1"/>
        <v>9000</v>
      </c>
    </row>
    <row r="74" spans="1:8" ht="35.25" customHeight="1" x14ac:dyDescent="0.2">
      <c r="A74" s="3">
        <v>66</v>
      </c>
      <c r="B74" s="6" t="s">
        <v>69</v>
      </c>
      <c r="C74" s="2" t="s">
        <v>65</v>
      </c>
      <c r="D74" s="3">
        <v>15</v>
      </c>
      <c r="E74" s="4">
        <v>1000</v>
      </c>
      <c r="F74" s="9"/>
      <c r="G74" s="10">
        <f t="shared" si="0"/>
        <v>1000</v>
      </c>
      <c r="H74" s="4">
        <f t="shared" si="1"/>
        <v>15000</v>
      </c>
    </row>
    <row r="75" spans="1:8" ht="16.5" thickBot="1" x14ac:dyDescent="0.25">
      <c r="A75" s="3"/>
      <c r="B75" s="6"/>
      <c r="C75" s="2"/>
      <c r="D75" s="3"/>
      <c r="E75" s="4"/>
      <c r="F75" s="9"/>
      <c r="G75" s="10"/>
      <c r="H75" s="4"/>
    </row>
    <row r="76" spans="1:8" ht="19.5" thickBot="1" x14ac:dyDescent="0.25">
      <c r="A76" s="35" t="s">
        <v>84</v>
      </c>
      <c r="B76" s="36"/>
      <c r="C76" s="36"/>
      <c r="D76" s="36"/>
      <c r="E76" s="37"/>
      <c r="F76" s="35"/>
      <c r="G76" s="36"/>
      <c r="H76" s="29">
        <f>SUM(H9:H74)</f>
        <v>955155</v>
      </c>
    </row>
    <row r="77" spans="1:8" ht="18.75" x14ac:dyDescent="0.2">
      <c r="A77" s="32"/>
      <c r="B77" s="32"/>
      <c r="C77" s="32"/>
      <c r="D77" s="32"/>
      <c r="E77" s="32"/>
      <c r="F77" s="32"/>
      <c r="G77" s="32"/>
      <c r="H77" s="33"/>
    </row>
    <row r="78" spans="1:8" ht="14.25" customHeight="1" x14ac:dyDescent="0.2">
      <c r="F78" s="11"/>
    </row>
    <row r="79" spans="1:8" ht="15" hidden="1" x14ac:dyDescent="0.2">
      <c r="F79" s="11"/>
    </row>
    <row r="80" spans="1:8" ht="14.25" customHeight="1" x14ac:dyDescent="0.2">
      <c r="A80" s="59" t="s">
        <v>77</v>
      </c>
      <c r="B80" s="59"/>
      <c r="C80" s="59"/>
      <c r="D80" s="59"/>
      <c r="E80" s="59"/>
      <c r="F80" s="59"/>
    </row>
    <row r="81" spans="1:12" ht="6" customHeight="1" x14ac:dyDescent="0.2">
      <c r="A81" s="60"/>
      <c r="B81" s="60"/>
      <c r="C81" s="60"/>
      <c r="D81" s="60"/>
      <c r="E81" s="60"/>
      <c r="F81" s="60"/>
    </row>
    <row r="82" spans="1:12" x14ac:dyDescent="0.2">
      <c r="A82" s="61" t="s">
        <v>70</v>
      </c>
      <c r="B82" s="61"/>
      <c r="C82" s="61"/>
      <c r="D82" s="61"/>
      <c r="E82" s="61"/>
      <c r="F82" s="61"/>
    </row>
    <row r="83" spans="1:12" x14ac:dyDescent="0.2">
      <c r="A83" s="62"/>
      <c r="B83" s="62"/>
      <c r="C83" s="62"/>
      <c r="D83" s="62"/>
      <c r="E83" s="62"/>
      <c r="F83" s="62"/>
    </row>
    <row r="84" spans="1:12" ht="141" customHeight="1" x14ac:dyDescent="0.2">
      <c r="A84" s="18" t="s">
        <v>0</v>
      </c>
      <c r="B84" s="19" t="s">
        <v>71</v>
      </c>
      <c r="C84" s="19" t="s">
        <v>2</v>
      </c>
      <c r="D84" s="19" t="s">
        <v>72</v>
      </c>
      <c r="E84" s="20" t="s">
        <v>75</v>
      </c>
      <c r="F84" s="21" t="s">
        <v>104</v>
      </c>
    </row>
    <row r="85" spans="1:12" ht="15.75" x14ac:dyDescent="0.2">
      <c r="A85" s="22" t="s">
        <v>4</v>
      </c>
      <c r="B85" s="23" t="s">
        <v>5</v>
      </c>
      <c r="C85" s="23" t="s">
        <v>6</v>
      </c>
      <c r="D85" s="23" t="s">
        <v>7</v>
      </c>
      <c r="E85" s="23"/>
      <c r="F85" s="23" t="s">
        <v>73</v>
      </c>
    </row>
    <row r="86" spans="1:12" ht="131.25" customHeight="1" thickBot="1" x14ac:dyDescent="0.25">
      <c r="A86" s="24">
        <v>1</v>
      </c>
      <c r="B86" s="25" t="s">
        <v>76</v>
      </c>
      <c r="C86" s="26" t="s">
        <v>74</v>
      </c>
      <c r="D86" s="27">
        <v>100000</v>
      </c>
      <c r="E86" s="30"/>
      <c r="F86" s="28">
        <f>D86*(100%+E86)</f>
        <v>100000</v>
      </c>
    </row>
    <row r="87" spans="1:12" ht="16.5" customHeight="1" thickBot="1" x14ac:dyDescent="0.25">
      <c r="A87" s="35" t="s">
        <v>83</v>
      </c>
      <c r="B87" s="36"/>
      <c r="C87" s="36"/>
      <c r="D87" s="36"/>
      <c r="E87" s="37"/>
      <c r="F87" s="29">
        <f>SUM(F86:F86)</f>
        <v>100000</v>
      </c>
    </row>
    <row r="88" spans="1:12" ht="12" customHeight="1" thickBot="1" x14ac:dyDescent="0.25">
      <c r="C88" s="12"/>
      <c r="D88" s="12"/>
      <c r="E88" s="12"/>
      <c r="F88" s="13"/>
      <c r="G88" s="12"/>
      <c r="H88" s="14"/>
    </row>
    <row r="89" spans="1:12" ht="23.25" customHeight="1" x14ac:dyDescent="0.2">
      <c r="A89" s="52" t="s">
        <v>85</v>
      </c>
      <c r="B89" s="53"/>
      <c r="C89" s="53"/>
      <c r="D89" s="53"/>
      <c r="E89" s="53"/>
      <c r="F89" s="53"/>
      <c r="G89" s="54"/>
      <c r="H89" s="58">
        <v>995294</v>
      </c>
      <c r="I89" s="53"/>
      <c r="J89" s="54"/>
    </row>
    <row r="90" spans="1:12" ht="4.5" hidden="1" customHeight="1" thickBot="1" x14ac:dyDescent="0.25">
      <c r="A90" s="55"/>
      <c r="B90" s="56"/>
      <c r="C90" s="56"/>
      <c r="D90" s="56"/>
      <c r="E90" s="56"/>
      <c r="F90" s="56"/>
      <c r="G90" s="57"/>
      <c r="H90" s="55"/>
      <c r="I90" s="56"/>
      <c r="J90" s="57"/>
    </row>
    <row r="92" spans="1:12" ht="15" customHeight="1" x14ac:dyDescent="0.2">
      <c r="D92" s="12"/>
      <c r="E92" s="13"/>
      <c r="F92" s="12"/>
      <c r="G92" s="14" t="s">
        <v>66</v>
      </c>
      <c r="K92" s="31"/>
      <c r="L92" s="31"/>
    </row>
    <row r="93" spans="1:12" ht="6.75" customHeight="1" x14ac:dyDescent="0.2">
      <c r="D93" s="12"/>
      <c r="E93" s="13"/>
      <c r="F93" s="12"/>
      <c r="G93" s="15"/>
      <c r="K93" s="31"/>
      <c r="L93" s="31"/>
    </row>
    <row r="94" spans="1:12" ht="26.25" x14ac:dyDescent="0.2">
      <c r="D94" s="12"/>
      <c r="E94" s="13"/>
      <c r="F94" s="12"/>
      <c r="G94" s="14" t="s">
        <v>67</v>
      </c>
      <c r="K94" s="31"/>
      <c r="L94" s="31"/>
    </row>
    <row r="95" spans="1:12" ht="5.25" customHeight="1" x14ac:dyDescent="0.2">
      <c r="D95" s="12"/>
      <c r="E95" s="13"/>
      <c r="F95" s="12"/>
      <c r="G95" s="15"/>
      <c r="K95" s="31"/>
      <c r="L95" s="31"/>
    </row>
    <row r="96" spans="1:12" ht="20.25" customHeight="1" x14ac:dyDescent="0.2">
      <c r="D96" s="34"/>
      <c r="E96" s="13"/>
      <c r="F96" s="12"/>
      <c r="G96" s="14" t="s">
        <v>68</v>
      </c>
      <c r="K96" s="31"/>
      <c r="L96" s="31"/>
    </row>
    <row r="97" spans="5:5" ht="15" hidden="1" x14ac:dyDescent="0.2">
      <c r="E97" s="11"/>
    </row>
  </sheetData>
  <sheetProtection sheet="1" objects="1" scenarios="1"/>
  <mergeCells count="17">
    <mergeCell ref="A89:G90"/>
    <mergeCell ref="H89:J90"/>
    <mergeCell ref="A80:F81"/>
    <mergeCell ref="A82:F83"/>
    <mergeCell ref="A87:E87"/>
    <mergeCell ref="A76:E76"/>
    <mergeCell ref="F76:G76"/>
    <mergeCell ref="A2:H3"/>
    <mergeCell ref="A4:H5"/>
    <mergeCell ref="G6:G7"/>
    <mergeCell ref="H6:H7"/>
    <mergeCell ref="A6:A7"/>
    <mergeCell ref="B6:B7"/>
    <mergeCell ref="C6:C7"/>
    <mergeCell ref="D6:D7"/>
    <mergeCell ref="E6:E7"/>
    <mergeCell ref="F6:F7"/>
  </mergeCells>
  <dataValidations count="2">
    <dataValidation type="decimal" allowBlank="1" showInputMessage="1" showErrorMessage="1" errorTitle="חרידה מהטווח" error="אין לחרוג מהטווח הקבוע" sqref="E86" xr:uid="{86F2E47B-A721-49F8-A961-FAD979D554D7}">
      <formula1>0</formula1>
      <formula2>0.1</formula2>
    </dataValidation>
    <dataValidation type="decimal" operator="greaterThanOrEqual" allowBlank="1" showInputMessage="1" showErrorMessage="1" errorTitle="לא ניתן להזין אחוז הנחה שלילי" error="לא ניתן להזין אחוז הנחה שלילי" sqref="F9:F75" xr:uid="{3CFA3F6B-EF24-45C4-89FB-E7F15D1F00E4}">
      <formula1>0</formula1>
    </dataValidation>
  </dataValidations>
  <pageMargins left="0.7" right="0.7" top="0.75" bottom="0.75" header="0.3" footer="0.3"/>
  <pageSetup paperSize="9" orientation="landscape" horizontalDpi="4294967293" verticalDpi="4294967293" r:id="rId1"/>
  <headerFooter>
    <oddFooter>&amp;C_x000D_&amp;1#&amp;"Aptos"&amp;10&amp;K000000 מידע פנימי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ציוד לאירועים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Irit Levin</dc:creator>
  <cp:keywords/>
  <dc:description/>
  <cp:lastModifiedBy>Odelia Caradi Uzan (א.רכש והתקשרויו)</cp:lastModifiedBy>
  <cp:revision/>
  <cp:lastPrinted>2026-07-05T12:07:37Z</cp:lastPrinted>
  <dcterms:created xsi:type="dcterms:W3CDTF">2026-02-03T07:15:57Z</dcterms:created>
  <dcterms:modified xsi:type="dcterms:W3CDTF">2026-07-20T15:08:52Z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41317a-1745-49bb-b951-9774ee226f4c_Enabled">
    <vt:lpwstr>true</vt:lpwstr>
  </property>
  <property fmtid="{D5CDD505-2E9C-101B-9397-08002B2CF9AE}" pid="3" name="MSIP_Label_9941317a-1745-49bb-b951-9774ee226f4c_SetDate">
    <vt:lpwstr>2026-02-03T07:24:48Z</vt:lpwstr>
  </property>
  <property fmtid="{D5CDD505-2E9C-101B-9397-08002B2CF9AE}" pid="4" name="MSIP_Label_9941317a-1745-49bb-b951-9774ee226f4c_Method">
    <vt:lpwstr>Privileged</vt:lpwstr>
  </property>
  <property fmtid="{D5CDD505-2E9C-101B-9397-08002B2CF9AE}" pid="5" name="MSIP_Label_9941317a-1745-49bb-b951-9774ee226f4c_Name">
    <vt:lpwstr>מידע פנימי</vt:lpwstr>
  </property>
  <property fmtid="{D5CDD505-2E9C-101B-9397-08002B2CF9AE}" pid="6" name="MSIP_Label_9941317a-1745-49bb-b951-9774ee226f4c_SiteId">
    <vt:lpwstr>6a7f9502-9cc4-4fb7-818b-a347c8495690</vt:lpwstr>
  </property>
  <property fmtid="{D5CDD505-2E9C-101B-9397-08002B2CF9AE}" pid="7" name="MSIP_Label_9941317a-1745-49bb-b951-9774ee226f4c_ActionId">
    <vt:lpwstr>0e97cc6c-99e1-4eb4-8fe5-2fec92f21749</vt:lpwstr>
  </property>
  <property fmtid="{D5CDD505-2E9C-101B-9397-08002B2CF9AE}" pid="8" name="MSIP_Label_9941317a-1745-49bb-b951-9774ee226f4c_ContentBits">
    <vt:lpwstr>2</vt:lpwstr>
  </property>
  <property fmtid="{D5CDD505-2E9C-101B-9397-08002B2CF9AE}" pid="9" name="MSIP_Label_9941317a-1745-49bb-b951-9774ee226f4c_Tag">
    <vt:lpwstr>10, 0, 1, 1</vt:lpwstr>
  </property>
</Properties>
</file>