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10" documentId="13_ncr:1_{D982CE21-A0FF-434A-83C6-9B5D7CC78FF5}" xr6:coauthVersionLast="47" xr6:coauthVersionMax="47" xr10:uidLastSave="{85F55F09-FD27-44B4-B34A-A42C680A9511}"/>
  <bookViews>
    <workbookView xWindow="-120" yWindow="-120" windowWidth="29040" windowHeight="15840" tabRatio="746" xr2:uid="{00000000-000D-0000-FFFF-FFFF00000000}"/>
  </bookViews>
  <sheets>
    <sheet name="צפון" sheetId="29" r:id="rId1"/>
    <sheet name="דרום" sheetId="31" r:id="rId2"/>
  </sheets>
  <definedNames>
    <definedName name="_xlnm.Print_Area" localSheetId="1">דרום!$A$3:$F$23</definedName>
    <definedName name="_xlnm.Print_Area" localSheetId="0">צפון!$A$3:$F$20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29" l="1"/>
  <c r="F27" i="29" s="1"/>
  <c r="F29" i="31"/>
  <c r="F30" i="31" s="1"/>
  <c r="F22" i="31"/>
  <c r="F21" i="31"/>
  <c r="F17" i="29" l="1"/>
  <c r="F16" i="29"/>
  <c r="F11" i="31"/>
  <c r="F15" i="31"/>
  <c r="F17" i="31"/>
  <c r="F16" i="31"/>
  <c r="F15" i="29"/>
  <c r="F14" i="29"/>
  <c r="F20" i="31"/>
  <c r="F19" i="31"/>
  <c r="F18" i="31"/>
  <c r="F14" i="31"/>
  <c r="F13" i="31"/>
  <c r="F12" i="31"/>
  <c r="F10" i="31"/>
  <c r="F9" i="31"/>
  <c r="F8" i="31"/>
  <c r="F7" i="31"/>
  <c r="F8" i="29"/>
  <c r="F9" i="29"/>
  <c r="F10" i="29"/>
  <c r="F11" i="29"/>
  <c r="F12" i="29"/>
  <c r="F13" i="29"/>
  <c r="F18" i="29"/>
  <c r="F19" i="29"/>
  <c r="F7" i="29"/>
  <c r="F20" i="29" l="1"/>
  <c r="F30" i="29" s="1"/>
  <c r="F23" i="31"/>
  <c r="F33" i="31" s="1"/>
</calcChain>
</file>

<file path=xl/sharedStrings.xml><?xml version="1.0" encoding="utf-8"?>
<sst xmlns="http://schemas.openxmlformats.org/spreadsheetml/2006/main" count="140" uniqueCount="52">
  <si>
    <t>יחידת מידה</t>
  </si>
  <si>
    <t>מס"ד</t>
  </si>
  <si>
    <t>פריט</t>
  </si>
  <si>
    <t>אומדן כמותי לתקופת ההתקשרות הראשונה (לצורך השוואת ההצעות בלבד)</t>
  </si>
  <si>
    <t>A</t>
  </si>
  <si>
    <t>B</t>
  </si>
  <si>
    <t>C</t>
  </si>
  <si>
    <t>D</t>
  </si>
  <si>
    <t>E</t>
  </si>
  <si>
    <t>F</t>
  </si>
  <si>
    <t>יש למלא את התאים המסומנים בצהוב בלבד</t>
  </si>
  <si>
    <t>סה"כ לתקופת ההתקשרות הראשונה
בש"ח (לא כולל מע"מ)
לצורך השוואת ההצעות בלבד
(E*D)</t>
  </si>
  <si>
    <t>מחיר ליחידה בש"ח
(לא כולל מע"מ)</t>
  </si>
  <si>
    <t>חתימת מורשה חתימה מטעם המציע</t>
  </si>
  <si>
    <t>______________________________________</t>
  </si>
  <si>
    <t>חותמת חברה</t>
  </si>
  <si>
    <t>תאריך</t>
  </si>
  <si>
    <t>הליך מס' 125310- בקשה לקבלת הצעת מחיר למתן שירותי אחזקה, תיקון ו/או שיפוץ ו/או טיפול מזדמן של מלגזות ברכבת ישראל</t>
  </si>
  <si>
    <t>סה"כ הצעת המציע לתקופת ההתקשרות הראשונה בת 24 חודשים, בש"ח (לא כולל מע"מ)
לצורך השוואת ההצעות בלבד</t>
  </si>
  <si>
    <t>עלות שעת עבודה לטכנאי</t>
  </si>
  <si>
    <t>שעה</t>
  </si>
  <si>
    <t xml:space="preserve">יחידה </t>
  </si>
  <si>
    <t xml:space="preserve">תסקיר בודק מוסמך כל 14 חודשים לאביזרי הרמה במלגזה  </t>
  </si>
  <si>
    <t>יחידה</t>
  </si>
  <si>
    <t xml:space="preserve">רישוי שנתי </t>
  </si>
  <si>
    <t xml:space="preserve">טיפול 6000 שעות מנוע- מסוג F-500/479 </t>
  </si>
  <si>
    <t>טיפול 6000 שעות מנוע-מסוג קלשונים</t>
  </si>
  <si>
    <t>טיפול 2000 שעות מנוע- מסוג F-500/479</t>
  </si>
  <si>
    <t xml:space="preserve"> טיפול 1000 שעות מנוע- מסוג F-500/479</t>
  </si>
  <si>
    <t xml:space="preserve"> טיפול 500 שעות מנוע- מסוג F-500/479</t>
  </si>
  <si>
    <t>טיפול  2000 שעות מנוע- מסוג קלשונים</t>
  </si>
  <si>
    <t>טיפול 1000 שעות מנוע- מסוג קלשונים</t>
  </si>
  <si>
    <t xml:space="preserve"> טיפול 500 שעות מנוע- מסוג קלשונים</t>
  </si>
  <si>
    <t>אספקה פירוק והתקנה  צמיג למלגזה מסוג -1800-25 (כולל פינוי צמיגים משומשים)</t>
  </si>
  <si>
    <t>אספקה פירוק והתקנה  צמיג למלגזה מסוג-1800R33 E-4 T-2  (כולל פינוי צמיגים משומשים)</t>
  </si>
  <si>
    <t>אספקה פירוק והתקנה   צמיג למלגזה מסוג- 1600-26 PORT  (כולל פינוי צמיגים משומשים)</t>
  </si>
  <si>
    <t>חודשי</t>
  </si>
  <si>
    <t xml:space="preserve"> שירות של כונן לילה</t>
  </si>
  <si>
    <t>שעת עבודה כונן לילה</t>
  </si>
  <si>
    <t>שעתי</t>
  </si>
  <si>
    <r>
      <t>רווח קבלני</t>
    </r>
    <r>
      <rPr>
        <b/>
        <sz val="16"/>
        <color theme="1"/>
        <rFont val="David"/>
        <family val="2"/>
      </rPr>
      <t xml:space="preserve"> - </t>
    </r>
    <r>
      <rPr>
        <b/>
        <sz val="16"/>
        <color rgb="FFFF0000"/>
        <rFont val="David"/>
        <family val="2"/>
      </rPr>
      <t>טבלה מס' 2</t>
    </r>
  </si>
  <si>
    <t>תיאור העבודה/השירות</t>
  </si>
  <si>
    <t>מחיר לצורך השוואת הצעות בלבד בש"ח לא כולל מע"מ</t>
  </si>
  <si>
    <t>סה"כ מחיר לאחר הוספת אחוז תקורה מוצע בש"ח  ל-12 חודשים בש"ח (לא כולל מע"מ)
לצורך השוואת ההצעות בלבד</t>
  </si>
  <si>
    <t>אחוז רווח קבלני</t>
  </si>
  <si>
    <t>טבלה מס' 1</t>
  </si>
  <si>
    <r>
      <t>אחוז רווח קבלני לפריט/חלק חילוף/שירות אשר לא נכלל בטבלה מס' 1.
אחוז התקורה המוצע ישוקלל לצורך השוואת הצעות בלבד ויוכ</t>
    </r>
    <r>
      <rPr>
        <sz val="12"/>
        <rFont val="David"/>
        <family val="2"/>
      </rPr>
      <t xml:space="preserve">פל לפי </t>
    </r>
    <r>
      <rPr>
        <b/>
        <sz val="12"/>
        <rFont val="David"/>
        <family val="2"/>
      </rPr>
      <t>סך של 1,680,000 ₪</t>
    </r>
    <r>
      <rPr>
        <sz val="12"/>
        <color theme="1"/>
        <rFont val="David"/>
        <family val="2"/>
      </rPr>
      <t xml:space="preserve"> 
  תשומת הלב, כי אין להציע  בעמודה  E  אחוז תקורה פחות מ-4% והעולה  על 7%
</t>
    </r>
  </si>
  <si>
    <t>סה"כ</t>
  </si>
  <si>
    <t>סה"כ הצעה כספית לתקופת ההתקשרות הראשונה בת 24 חודשים בש"ח (לא כולל מע"מ) לצורך השוואת ההצעות בלבד</t>
  </si>
  <si>
    <r>
      <t>אחוז רווח קבלני לפריט/חלק חילוף/שירות אשר לא נכלל בטבלה מס' 1.
אחוז התקורה המוצע ישוקלל לצורך השוואת הצעות בלבד ויוכ</t>
    </r>
    <r>
      <rPr>
        <sz val="12"/>
        <rFont val="David"/>
        <family val="2"/>
      </rPr>
      <t xml:space="preserve">פל לפי </t>
    </r>
    <r>
      <rPr>
        <b/>
        <sz val="12"/>
        <rFont val="David"/>
        <family val="2"/>
      </rPr>
      <t>סך של 192,000 ₪</t>
    </r>
    <r>
      <rPr>
        <sz val="12"/>
        <color theme="1"/>
        <rFont val="David"/>
        <family val="2"/>
      </rPr>
      <t xml:space="preserve"> 
  תשומת הלב, כי אין להציע  בעמודה  E  אחוז תקורה פחות מ-4% והעולה  על 7%
</t>
    </r>
  </si>
  <si>
    <r>
      <t xml:space="preserve">אחוז רווח קבלני מוצע  </t>
    </r>
    <r>
      <rPr>
        <b/>
        <sz val="12"/>
        <color rgb="FFFF0000"/>
        <rFont val="David"/>
        <family val="2"/>
      </rPr>
      <t>(4% - 7%)</t>
    </r>
  </si>
  <si>
    <t>נספח B - טבלת תמורה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</si>
</sst>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₪&quot;#,##0.00"/>
    <numFmt numFmtId="165" formatCode="_ [$₪-40D]\ * #,##0.00_ ;_ [$₪-40D]\ * \-#,##0.00_ ;_ [$₪-40D]\ * &quot;-&quot;??_ ;_ @_ "/>
    <numFmt numFmtId="166" formatCode="&quot;₪&quot;\ #,##0"/>
    <numFmt numFmtId="167" formatCode="&quot;₪&quot;\ #,##0.00"/>
  </numFmts>
  <fonts count="2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2"/>
      <color theme="1"/>
      <name val="David"/>
      <family val="2"/>
    </font>
    <font>
      <b/>
      <sz val="14"/>
      <color theme="1"/>
      <name val="David"/>
      <family val="2"/>
    </font>
    <font>
      <sz val="12"/>
      <color theme="1"/>
      <name val="David"/>
      <family val="2"/>
    </font>
    <font>
      <sz val="12"/>
      <color theme="1"/>
      <name val="Arial"/>
      <family val="2"/>
      <charset val="177"/>
      <scheme val="minor"/>
    </font>
    <font>
      <b/>
      <u/>
      <sz val="12"/>
      <color theme="1"/>
      <name val="David"/>
      <family val="2"/>
    </font>
    <font>
      <b/>
      <u/>
      <sz val="16"/>
      <color theme="1"/>
      <name val="David"/>
      <family val="2"/>
      <charset val="177"/>
    </font>
    <font>
      <b/>
      <sz val="16"/>
      <color theme="1"/>
      <name val="David"/>
      <family val="2"/>
    </font>
    <font>
      <b/>
      <sz val="16"/>
      <color rgb="FFFF0000"/>
      <name val="David"/>
      <family val="2"/>
    </font>
    <font>
      <b/>
      <sz val="12"/>
      <name val="David"/>
      <family val="2"/>
      <charset val="177"/>
    </font>
    <font>
      <b/>
      <sz val="12"/>
      <name val="David"/>
      <family val="2"/>
    </font>
    <font>
      <b/>
      <sz val="12"/>
      <color rgb="FFFF0000"/>
      <name val="David"/>
      <family val="2"/>
    </font>
    <font>
      <sz val="12"/>
      <name val="David"/>
      <family val="2"/>
    </font>
    <font>
      <sz val="12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color rgb="FFFF0000"/>
      <name val="David"/>
      <family val="2"/>
    </font>
    <font>
      <b/>
      <u/>
      <sz val="16"/>
      <color theme="1"/>
      <name val="David"/>
      <family val="2"/>
    </font>
    <font>
      <b/>
      <u/>
      <sz val="12"/>
      <name val="David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4">
    <xf numFmtId="0" fontId="0" fillId="0" borderId="0" xfId="0"/>
    <xf numFmtId="0" fontId="6" fillId="0" borderId="0" xfId="0" applyFont="1" applyAlignment="1">
      <alignment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6" fillId="0" borderId="0" xfId="0" applyFont="1" applyAlignment="1">
      <alignment vertical="center" readingOrder="2"/>
    </xf>
    <xf numFmtId="0" fontId="3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readingOrder="2"/>
    </xf>
    <xf numFmtId="0" fontId="6" fillId="0" borderId="0" xfId="0" applyFont="1" applyAlignment="1">
      <alignment horizontal="center" readingOrder="2"/>
    </xf>
    <xf numFmtId="164" fontId="5" fillId="3" borderId="1" xfId="0" applyNumberFormat="1" applyFont="1" applyFill="1" applyBorder="1" applyAlignment="1" applyProtection="1">
      <alignment horizontal="center" vertical="center" wrapText="1" readingOrder="2"/>
      <protection locked="0"/>
    </xf>
    <xf numFmtId="164" fontId="3" fillId="0" borderId="1" xfId="0" applyNumberFormat="1" applyFont="1" applyBorder="1" applyAlignment="1">
      <alignment horizontal="center" vertical="center" wrapText="1" readingOrder="2"/>
    </xf>
    <xf numFmtId="164" fontId="3" fillId="2" borderId="1" xfId="1" applyNumberFormat="1" applyFont="1" applyFill="1" applyBorder="1" applyAlignment="1" applyProtection="1">
      <alignment horizontal="center" vertical="center" wrapText="1" readingOrder="2"/>
    </xf>
    <xf numFmtId="165" fontId="5" fillId="0" borderId="1" xfId="0" applyNumberFormat="1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readingOrder="2"/>
    </xf>
    <xf numFmtId="0" fontId="11" fillId="2" borderId="5" xfId="0" applyFont="1" applyFill="1" applyBorder="1" applyAlignment="1">
      <alignment horizontal="center" vertical="top" wrapText="1" readingOrder="2"/>
    </xf>
    <xf numFmtId="0" fontId="11" fillId="2" borderId="1" xfId="0" applyFont="1" applyFill="1" applyBorder="1" applyAlignment="1">
      <alignment horizontal="center" vertical="top" wrapText="1" readingOrder="2"/>
    </xf>
    <xf numFmtId="0" fontId="12" fillId="2" borderId="1" xfId="0" applyFont="1" applyFill="1" applyBorder="1" applyAlignment="1">
      <alignment horizontal="center" vertical="top" wrapText="1" readingOrder="2"/>
    </xf>
    <xf numFmtId="0" fontId="11" fillId="2" borderId="6" xfId="0" applyFont="1" applyFill="1" applyBorder="1" applyAlignment="1">
      <alignment horizontal="center" vertical="top" wrapText="1" readingOrder="2"/>
    </xf>
    <xf numFmtId="0" fontId="11" fillId="2" borderId="5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/>
    </xf>
    <xf numFmtId="166" fontId="15" fillId="0" borderId="1" xfId="0" applyNumberFormat="1" applyFont="1" applyBorder="1" applyAlignment="1">
      <alignment horizontal="center" vertical="center" wrapText="1" readingOrder="1"/>
    </xf>
    <xf numFmtId="167" fontId="16" fillId="0" borderId="1" xfId="0" applyNumberFormat="1" applyFont="1" applyBorder="1" applyAlignment="1">
      <alignment horizontal="center" vertical="center" wrapText="1" readingOrder="1"/>
    </xf>
    <xf numFmtId="10" fontId="15" fillId="3" borderId="1" xfId="0" applyNumberFormat="1" applyFont="1" applyFill="1" applyBorder="1" applyAlignment="1" applyProtection="1">
      <alignment horizontal="center" vertical="center" wrapText="1" readingOrder="2"/>
      <protection locked="0"/>
    </xf>
    <xf numFmtId="167" fontId="15" fillId="0" borderId="1" xfId="0" applyNumberFormat="1" applyFont="1" applyBorder="1" applyAlignment="1">
      <alignment horizontal="center" vertical="center" wrapText="1" readingOrder="2"/>
    </xf>
    <xf numFmtId="167" fontId="17" fillId="2" borderId="11" xfId="0" applyNumberFormat="1" applyFont="1" applyFill="1" applyBorder="1" applyAlignment="1">
      <alignment horizontal="center" vertical="center" wrapText="1" readingOrder="2"/>
    </xf>
    <xf numFmtId="167" fontId="7" fillId="2" borderId="1" xfId="0" applyNumberFormat="1" applyFont="1" applyFill="1" applyBorder="1" applyAlignment="1">
      <alignment horizontal="center" vertical="center" readingOrder="2"/>
    </xf>
    <xf numFmtId="0" fontId="12" fillId="2" borderId="5" xfId="0" applyFont="1" applyFill="1" applyBorder="1" applyAlignment="1">
      <alignment horizontal="center" vertical="top" wrapText="1" readingOrder="2"/>
    </xf>
    <xf numFmtId="0" fontId="12" fillId="2" borderId="6" xfId="0" applyFont="1" applyFill="1" applyBorder="1" applyAlignment="1">
      <alignment horizontal="center" vertical="top" wrapText="1" readingOrder="2"/>
    </xf>
    <xf numFmtId="0" fontId="12" fillId="2" borderId="5" xfId="0" applyFont="1" applyFill="1" applyBorder="1" applyAlignment="1">
      <alignment horizontal="center" vertical="center" wrapText="1" readingOrder="2"/>
    </xf>
    <xf numFmtId="0" fontId="12" fillId="2" borderId="1" xfId="0" applyFont="1" applyFill="1" applyBorder="1" applyAlignment="1">
      <alignment horizontal="center" vertical="center" wrapText="1" readingOrder="2"/>
    </xf>
    <xf numFmtId="166" fontId="5" fillId="0" borderId="1" xfId="0" applyNumberFormat="1" applyFont="1" applyBorder="1" applyAlignment="1">
      <alignment horizontal="center" vertical="center" wrapText="1" readingOrder="1"/>
    </xf>
    <xf numFmtId="167" fontId="3" fillId="0" borderId="1" xfId="0" applyNumberFormat="1" applyFont="1" applyBorder="1" applyAlignment="1">
      <alignment horizontal="center" vertical="center" wrapText="1" readingOrder="1"/>
    </xf>
    <xf numFmtId="10" fontId="5" fillId="3" borderId="1" xfId="0" applyNumberFormat="1" applyFont="1" applyFill="1" applyBorder="1" applyAlignment="1" applyProtection="1">
      <alignment horizontal="center" vertical="center" wrapText="1" readingOrder="2"/>
      <protection locked="0"/>
    </xf>
    <xf numFmtId="167" fontId="5" fillId="0" borderId="1" xfId="0" applyNumberFormat="1" applyFont="1" applyBorder="1" applyAlignment="1">
      <alignment horizontal="center" vertical="center" wrapText="1" readingOrder="2"/>
    </xf>
    <xf numFmtId="167" fontId="20" fillId="2" borderId="11" xfId="0" applyNumberFormat="1" applyFont="1" applyFill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right" vertical="top" readingOrder="2"/>
    </xf>
    <xf numFmtId="0" fontId="3" fillId="0" borderId="4" xfId="0" applyFont="1" applyBorder="1" applyAlignment="1">
      <alignment horizontal="right" vertical="top" readingOrder="2"/>
    </xf>
    <xf numFmtId="0" fontId="3" fillId="0" borderId="2" xfId="0" applyFont="1" applyBorder="1" applyAlignment="1">
      <alignment horizontal="center" readingOrder="2"/>
    </xf>
    <xf numFmtId="0" fontId="3" fillId="0" borderId="3" xfId="0" applyFont="1" applyBorder="1" applyAlignment="1">
      <alignment horizontal="center" readingOrder="2"/>
    </xf>
    <xf numFmtId="0" fontId="3" fillId="0" borderId="4" xfId="0" applyFont="1" applyBorder="1" applyAlignment="1">
      <alignment horizontal="center" readingOrder="2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 wrapText="1" readingOrder="2"/>
    </xf>
    <xf numFmtId="0" fontId="17" fillId="2" borderId="9" xfId="0" applyFont="1" applyFill="1" applyBorder="1" applyAlignment="1">
      <alignment horizontal="center" vertical="center" wrapText="1" readingOrder="2"/>
    </xf>
    <xf numFmtId="0" fontId="17" fillId="2" borderId="10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18" fillId="2" borderId="2" xfId="0" applyFont="1" applyFill="1" applyBorder="1" applyAlignment="1">
      <alignment horizontal="center" vertical="center" wrapText="1" readingOrder="2"/>
    </xf>
    <xf numFmtId="0" fontId="18" fillId="2" borderId="3" xfId="0" applyFont="1" applyFill="1" applyBorder="1" applyAlignment="1">
      <alignment horizontal="center" vertical="center" wrapText="1" readingOrder="2"/>
    </xf>
    <xf numFmtId="0" fontId="18" fillId="2" borderId="4" xfId="0" applyFont="1" applyFill="1" applyBorder="1" applyAlignment="1">
      <alignment horizontal="center" vertical="center" wrapText="1" readingOrder="2"/>
    </xf>
    <xf numFmtId="0" fontId="19" fillId="2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 wrapText="1" readingOrder="2"/>
    </xf>
    <xf numFmtId="0" fontId="20" fillId="2" borderId="9" xfId="0" applyFont="1" applyFill="1" applyBorder="1" applyAlignment="1">
      <alignment horizontal="center" vertical="center" wrapText="1" readingOrder="2"/>
    </xf>
    <xf numFmtId="0" fontId="20" fillId="2" borderId="10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</cellXfs>
  <cellStyles count="8">
    <cellStyle name="Comma" xfId="1" builtinId="3"/>
    <cellStyle name="Comma 2" xfId="3" xr:uid="{00000000-0005-0000-0000-000001000000}"/>
    <cellStyle name="Comma 2 2" xfId="7" xr:uid="{0362DA3D-6ED9-4883-83F6-F387652DCBCC}"/>
    <cellStyle name="Comma 3" xfId="6" xr:uid="{E5BC2FC1-87AE-4AE5-BA2A-D5EBEE642A73}"/>
    <cellStyle name="Normal" xfId="0" builtinId="0"/>
    <cellStyle name="Normal 2" xfId="2" xr:uid="{00000000-0005-0000-0000-000003000000}"/>
    <cellStyle name="Normal 2 2" xfId="5" xr:uid="{00000000-0005-0000-0000-000004000000}"/>
    <cellStyle name="Percent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36"/>
  <sheetViews>
    <sheetView rightToLeft="1" tabSelected="1" zoomScale="80" zoomScaleNormal="80" workbookViewId="0">
      <selection activeCell="H1" sqref="H1"/>
    </sheetView>
  </sheetViews>
  <sheetFormatPr defaultColWidth="9.125" defaultRowHeight="15" x14ac:dyDescent="0.2"/>
  <cols>
    <col min="1" max="1" width="9" style="7" customWidth="1"/>
    <col min="2" max="2" width="22.875" style="7" customWidth="1"/>
    <col min="3" max="3" width="11.125" style="7" customWidth="1"/>
    <col min="4" max="4" width="20.75" style="7" customWidth="1"/>
    <col min="5" max="5" width="19.75" style="7" customWidth="1"/>
    <col min="6" max="6" width="28.75" style="7" customWidth="1"/>
    <col min="7" max="16384" width="9.125" style="1"/>
  </cols>
  <sheetData>
    <row r="1" spans="1:6" ht="27.6" customHeight="1" x14ac:dyDescent="0.2">
      <c r="A1" s="51" t="s">
        <v>51</v>
      </c>
      <c r="B1" s="51"/>
      <c r="C1" s="51"/>
      <c r="D1" s="51"/>
      <c r="E1" s="51"/>
      <c r="F1" s="51"/>
    </row>
    <row r="2" spans="1:6" ht="27.6" customHeight="1" x14ac:dyDescent="0.2">
      <c r="A2" s="53" t="s">
        <v>45</v>
      </c>
      <c r="B2" s="54"/>
      <c r="C2" s="54"/>
      <c r="D2" s="54"/>
      <c r="E2" s="54"/>
      <c r="F2" s="55"/>
    </row>
    <row r="3" spans="1:6" ht="42" customHeight="1" x14ac:dyDescent="0.2">
      <c r="A3" s="51" t="s">
        <v>17</v>
      </c>
      <c r="B3" s="51"/>
      <c r="C3" s="51"/>
      <c r="D3" s="51"/>
      <c r="E3" s="51"/>
      <c r="F3" s="51"/>
    </row>
    <row r="4" spans="1:6" ht="28.9" customHeight="1" x14ac:dyDescent="0.2">
      <c r="A4" s="50" t="s">
        <v>10</v>
      </c>
      <c r="B4" s="50"/>
      <c r="C4" s="50"/>
      <c r="D4" s="50"/>
      <c r="E4" s="50"/>
      <c r="F4" s="50"/>
    </row>
    <row r="5" spans="1:6" ht="26.45" customHeight="1" x14ac:dyDescent="0.2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</row>
    <row r="6" spans="1:6" s="3" customFormat="1" ht="135" customHeight="1" x14ac:dyDescent="0.2">
      <c r="A6" s="2" t="s">
        <v>1</v>
      </c>
      <c r="B6" s="2" t="s">
        <v>2</v>
      </c>
      <c r="C6" s="2" t="s">
        <v>0</v>
      </c>
      <c r="D6" s="2" t="s">
        <v>3</v>
      </c>
      <c r="E6" s="2" t="s">
        <v>12</v>
      </c>
      <c r="F6" s="2" t="s">
        <v>11</v>
      </c>
    </row>
    <row r="7" spans="1:6" s="3" customFormat="1" ht="52.9" customHeight="1" x14ac:dyDescent="0.2">
      <c r="A7" s="4">
        <v>1</v>
      </c>
      <c r="B7" s="14" t="s">
        <v>19</v>
      </c>
      <c r="C7" s="5" t="s">
        <v>20</v>
      </c>
      <c r="D7" s="5">
        <v>700</v>
      </c>
      <c r="E7" s="8"/>
      <c r="F7" s="9">
        <f>E7*D7</f>
        <v>0</v>
      </c>
    </row>
    <row r="8" spans="1:6" s="3" customFormat="1" ht="52.9" customHeight="1" x14ac:dyDescent="0.2">
      <c r="A8" s="4">
        <v>2</v>
      </c>
      <c r="B8" s="14" t="s">
        <v>32</v>
      </c>
      <c r="C8" s="5" t="s">
        <v>21</v>
      </c>
      <c r="D8" s="5">
        <v>1</v>
      </c>
      <c r="E8" s="8"/>
      <c r="F8" s="9">
        <f t="shared" ref="F8:F18" si="0">E8*D8</f>
        <v>0</v>
      </c>
    </row>
    <row r="9" spans="1:6" s="3" customFormat="1" ht="52.9" customHeight="1" x14ac:dyDescent="0.2">
      <c r="A9" s="4">
        <v>3</v>
      </c>
      <c r="B9" s="14" t="s">
        <v>31</v>
      </c>
      <c r="C9" s="5" t="s">
        <v>21</v>
      </c>
      <c r="D9" s="5">
        <v>1</v>
      </c>
      <c r="E9" s="8"/>
      <c r="F9" s="9">
        <f t="shared" si="0"/>
        <v>0</v>
      </c>
    </row>
    <row r="10" spans="1:6" s="3" customFormat="1" ht="52.9" customHeight="1" x14ac:dyDescent="0.2">
      <c r="A10" s="4">
        <v>4</v>
      </c>
      <c r="B10" s="14" t="s">
        <v>30</v>
      </c>
      <c r="C10" s="5" t="s">
        <v>21</v>
      </c>
      <c r="D10" s="5">
        <v>1</v>
      </c>
      <c r="E10" s="8"/>
      <c r="F10" s="9">
        <f t="shared" si="0"/>
        <v>0</v>
      </c>
    </row>
    <row r="11" spans="1:6" s="3" customFormat="1" ht="52.9" customHeight="1" x14ac:dyDescent="0.2">
      <c r="A11" s="4">
        <v>5</v>
      </c>
      <c r="B11" s="14" t="s">
        <v>26</v>
      </c>
      <c r="C11" s="5" t="s">
        <v>21</v>
      </c>
      <c r="D11" s="5">
        <v>1</v>
      </c>
      <c r="E11" s="8"/>
      <c r="F11" s="9">
        <f t="shared" si="0"/>
        <v>0</v>
      </c>
    </row>
    <row r="12" spans="1:6" s="3" customFormat="1" ht="52.9" customHeight="1" x14ac:dyDescent="0.2">
      <c r="A12" s="4">
        <v>6</v>
      </c>
      <c r="B12" s="14" t="s">
        <v>29</v>
      </c>
      <c r="C12" s="5" t="s">
        <v>21</v>
      </c>
      <c r="D12" s="5">
        <v>4</v>
      </c>
      <c r="E12" s="8"/>
      <c r="F12" s="9">
        <f t="shared" si="0"/>
        <v>0</v>
      </c>
    </row>
    <row r="13" spans="1:6" s="3" customFormat="1" ht="52.9" customHeight="1" x14ac:dyDescent="0.2">
      <c r="A13" s="4">
        <v>7</v>
      </c>
      <c r="B13" s="14" t="s">
        <v>28</v>
      </c>
      <c r="C13" s="5" t="s">
        <v>21</v>
      </c>
      <c r="D13" s="5">
        <v>2</v>
      </c>
      <c r="E13" s="8"/>
      <c r="F13" s="9">
        <f t="shared" si="0"/>
        <v>0</v>
      </c>
    </row>
    <row r="14" spans="1:6" s="3" customFormat="1" ht="52.9" customHeight="1" x14ac:dyDescent="0.2">
      <c r="A14" s="4">
        <v>8</v>
      </c>
      <c r="B14" s="14" t="s">
        <v>27</v>
      </c>
      <c r="C14" s="5" t="s">
        <v>23</v>
      </c>
      <c r="D14" s="5">
        <v>2</v>
      </c>
      <c r="E14" s="8"/>
      <c r="F14" s="9">
        <f t="shared" si="0"/>
        <v>0</v>
      </c>
    </row>
    <row r="15" spans="1:6" s="3" customFormat="1" ht="52.9" customHeight="1" x14ac:dyDescent="0.2">
      <c r="A15" s="4">
        <v>9</v>
      </c>
      <c r="B15" s="14" t="s">
        <v>25</v>
      </c>
      <c r="C15" s="5" t="s">
        <v>23</v>
      </c>
      <c r="D15" s="5">
        <v>1</v>
      </c>
      <c r="E15" s="8"/>
      <c r="F15" s="9">
        <f t="shared" si="0"/>
        <v>0</v>
      </c>
    </row>
    <row r="16" spans="1:6" s="3" customFormat="1" ht="52.9" customHeight="1" x14ac:dyDescent="0.2">
      <c r="A16" s="4">
        <v>10</v>
      </c>
      <c r="B16" s="4" t="s">
        <v>22</v>
      </c>
      <c r="C16" s="5" t="s">
        <v>23</v>
      </c>
      <c r="D16" s="5">
        <v>2</v>
      </c>
      <c r="E16" s="8"/>
      <c r="F16" s="9">
        <f t="shared" si="0"/>
        <v>0</v>
      </c>
    </row>
    <row r="17" spans="1:6" s="3" customFormat="1" ht="52.9" customHeight="1" x14ac:dyDescent="0.2">
      <c r="A17" s="4">
        <v>11</v>
      </c>
      <c r="B17" s="4" t="s">
        <v>24</v>
      </c>
      <c r="C17" s="5" t="s">
        <v>23</v>
      </c>
      <c r="D17" s="5">
        <v>2</v>
      </c>
      <c r="E17" s="8"/>
      <c r="F17" s="9">
        <f t="shared" si="0"/>
        <v>0</v>
      </c>
    </row>
    <row r="18" spans="1:6" s="3" customFormat="1" ht="66" customHeight="1" x14ac:dyDescent="0.2">
      <c r="A18" s="4">
        <v>12</v>
      </c>
      <c r="B18" s="14" t="s">
        <v>33</v>
      </c>
      <c r="C18" s="5" t="s">
        <v>21</v>
      </c>
      <c r="D18" s="5">
        <v>18</v>
      </c>
      <c r="E18" s="8"/>
      <c r="F18" s="9">
        <f t="shared" si="0"/>
        <v>0</v>
      </c>
    </row>
    <row r="19" spans="1:6" s="3" customFormat="1" ht="66" customHeight="1" x14ac:dyDescent="0.2">
      <c r="A19" s="4">
        <v>13</v>
      </c>
      <c r="B19" s="14" t="s">
        <v>35</v>
      </c>
      <c r="C19" s="5" t="s">
        <v>21</v>
      </c>
      <c r="D19" s="5">
        <v>1</v>
      </c>
      <c r="E19" s="8"/>
      <c r="F19" s="9">
        <f t="shared" ref="F19" si="1">E19*D19</f>
        <v>0</v>
      </c>
    </row>
    <row r="20" spans="1:6" s="3" customFormat="1" ht="42" customHeight="1" x14ac:dyDescent="0.2">
      <c r="A20" s="52" t="s">
        <v>18</v>
      </c>
      <c r="B20" s="52"/>
      <c r="C20" s="52"/>
      <c r="D20" s="52"/>
      <c r="E20" s="52"/>
      <c r="F20" s="10">
        <f>SUM(F7:F19)</f>
        <v>0</v>
      </c>
    </row>
    <row r="21" spans="1:6" ht="15.75" customHeight="1" x14ac:dyDescent="0.25">
      <c r="A21" s="6"/>
      <c r="B21" s="6"/>
      <c r="C21" s="6"/>
      <c r="D21" s="6"/>
      <c r="E21" s="6"/>
      <c r="F21" s="6"/>
    </row>
    <row r="22" spans="1:6" ht="35.25" customHeight="1" x14ac:dyDescent="0.2">
      <c r="A22" s="44" t="s">
        <v>40</v>
      </c>
      <c r="B22" s="44"/>
      <c r="C22" s="44"/>
      <c r="D22" s="44"/>
      <c r="E22" s="44"/>
      <c r="F22" s="44"/>
    </row>
    <row r="23" spans="1:6" ht="31.5" customHeight="1" x14ac:dyDescent="0.2">
      <c r="A23" s="45" t="s">
        <v>10</v>
      </c>
      <c r="B23" s="45"/>
      <c r="C23" s="45"/>
      <c r="D23" s="45"/>
      <c r="E23" s="45"/>
      <c r="F23" s="45"/>
    </row>
    <row r="24" spans="1:6" ht="94.5" x14ac:dyDescent="0.2">
      <c r="A24" s="16" t="s">
        <v>1</v>
      </c>
      <c r="B24" s="17" t="s">
        <v>41</v>
      </c>
      <c r="C24" s="17" t="s">
        <v>0</v>
      </c>
      <c r="D24" s="17" t="s">
        <v>42</v>
      </c>
      <c r="E24" s="18" t="s">
        <v>50</v>
      </c>
      <c r="F24" s="19" t="s">
        <v>43</v>
      </c>
    </row>
    <row r="25" spans="1:6" ht="15.75" x14ac:dyDescent="0.2">
      <c r="A25" s="20" t="s">
        <v>4</v>
      </c>
      <c r="B25" s="21" t="s">
        <v>5</v>
      </c>
      <c r="C25" s="21" t="s">
        <v>6</v>
      </c>
      <c r="D25" s="21" t="s">
        <v>7</v>
      </c>
      <c r="E25" s="21" t="s">
        <v>8</v>
      </c>
      <c r="F25" s="21" t="s">
        <v>9</v>
      </c>
    </row>
    <row r="26" spans="1:6" ht="189.75" thickBot="1" x14ac:dyDescent="0.25">
      <c r="A26" s="22">
        <v>1</v>
      </c>
      <c r="B26" s="23" t="s">
        <v>49</v>
      </c>
      <c r="C26" s="24" t="s">
        <v>44</v>
      </c>
      <c r="D26" s="25">
        <v>192000</v>
      </c>
      <c r="E26" s="26"/>
      <c r="F26" s="27">
        <f>D26*(100%+E26)</f>
        <v>192000</v>
      </c>
    </row>
    <row r="27" spans="1:6" ht="30.75" customHeight="1" thickBot="1" x14ac:dyDescent="0.25">
      <c r="A27" s="46" t="s">
        <v>48</v>
      </c>
      <c r="B27" s="47"/>
      <c r="C27" s="47"/>
      <c r="D27" s="47"/>
      <c r="E27" s="48"/>
      <c r="F27" s="28">
        <f>SUM(F26:F26)</f>
        <v>192000</v>
      </c>
    </row>
    <row r="30" spans="1:6" ht="30.75" customHeight="1" x14ac:dyDescent="0.2">
      <c r="A30" s="49" t="s">
        <v>47</v>
      </c>
      <c r="B30" s="49"/>
      <c r="C30" s="49"/>
      <c r="D30" s="49"/>
      <c r="E30" s="49"/>
      <c r="F30" s="29">
        <f>SUM(F20+F27)</f>
        <v>192000</v>
      </c>
    </row>
    <row r="34" spans="1:5" ht="30.75" customHeight="1" x14ac:dyDescent="0.25">
      <c r="A34" s="39" t="s">
        <v>13</v>
      </c>
      <c r="B34" s="40"/>
      <c r="C34" s="41" t="s">
        <v>14</v>
      </c>
      <c r="D34" s="42"/>
      <c r="E34" s="43"/>
    </row>
    <row r="35" spans="1:5" ht="30.75" customHeight="1" x14ac:dyDescent="0.25">
      <c r="A35" s="39" t="s">
        <v>15</v>
      </c>
      <c r="B35" s="40"/>
      <c r="C35" s="41" t="s">
        <v>14</v>
      </c>
      <c r="D35" s="42"/>
      <c r="E35" s="43"/>
    </row>
    <row r="36" spans="1:5" ht="30.75" customHeight="1" x14ac:dyDescent="0.25">
      <c r="A36" s="39" t="s">
        <v>16</v>
      </c>
      <c r="B36" s="40"/>
      <c r="C36" s="41" t="s">
        <v>14</v>
      </c>
      <c r="D36" s="42"/>
      <c r="E36" s="43"/>
    </row>
  </sheetData>
  <sheetProtection algorithmName="SHA-512" hashValue="VNThmRNLVRUmZt1hDAwvlaBy0SIS3QIQYt5lsTWOSS7ECdX6zpiWXQOUOrE3jywcn92q+68UUpQHIGFov/SfFA==" saltValue="hjOeYf04rmgCr5RvpBqmuw==" spinCount="100000" sheet="1" objects="1" scenarios="1"/>
  <mergeCells count="15">
    <mergeCell ref="A4:F4"/>
    <mergeCell ref="A3:F3"/>
    <mergeCell ref="A1:F1"/>
    <mergeCell ref="A20:E20"/>
    <mergeCell ref="A2:F2"/>
    <mergeCell ref="A35:B35"/>
    <mergeCell ref="C35:E35"/>
    <mergeCell ref="A36:B36"/>
    <mergeCell ref="C36:E36"/>
    <mergeCell ref="A22:F22"/>
    <mergeCell ref="A23:F23"/>
    <mergeCell ref="A27:E27"/>
    <mergeCell ref="A30:E30"/>
    <mergeCell ref="A34:B34"/>
    <mergeCell ref="C34:E34"/>
  </mergeCells>
  <pageMargins left="0.59055118110236227" right="0.59055118110236227" top="0.74803149606299213" bottom="0.74803149606299213" header="0.31496062992125984" footer="0.31496062992125984"/>
  <pageSetup paperSize="9" scale="66" orientation="landscape" horizontalDpi="200" verticalDpi="200" r:id="rId1"/>
  <headerFooter>
    <oddFooter>&amp;C_x000D_&amp;1#&amp;"Calibri"&amp;10&amp;K000000 מידע פנימי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077AA-4B58-40B2-8902-9670BE671539}">
  <sheetPr>
    <tabColor rgb="FFFFFF00"/>
    <pageSetUpPr fitToPage="1"/>
  </sheetPr>
  <dimension ref="A1:F39"/>
  <sheetViews>
    <sheetView rightToLeft="1" zoomScale="80" zoomScaleNormal="80" workbookViewId="0">
      <selection activeCell="H1" sqref="H1"/>
    </sheetView>
  </sheetViews>
  <sheetFormatPr defaultColWidth="9.125" defaultRowHeight="15" x14ac:dyDescent="0.2"/>
  <cols>
    <col min="1" max="1" width="9" style="7" customWidth="1"/>
    <col min="2" max="2" width="22.25" style="7" customWidth="1"/>
    <col min="3" max="3" width="15.25" style="7" customWidth="1"/>
    <col min="4" max="4" width="20.75" style="7" customWidth="1"/>
    <col min="5" max="5" width="19.75" style="7" customWidth="1"/>
    <col min="6" max="6" width="28.75" style="7" customWidth="1"/>
    <col min="7" max="16384" width="9.125" style="1"/>
  </cols>
  <sheetData>
    <row r="1" spans="1:6" ht="27.6" customHeight="1" x14ac:dyDescent="0.2">
      <c r="A1" s="51" t="s">
        <v>51</v>
      </c>
      <c r="B1" s="51"/>
      <c r="C1" s="51"/>
      <c r="D1" s="51"/>
      <c r="E1" s="51"/>
      <c r="F1" s="51"/>
    </row>
    <row r="2" spans="1:6" ht="27.6" customHeight="1" x14ac:dyDescent="0.2">
      <c r="A2" s="53" t="s">
        <v>45</v>
      </c>
      <c r="B2" s="54"/>
      <c r="C2" s="54"/>
      <c r="D2" s="54"/>
      <c r="E2" s="54"/>
      <c r="F2" s="55"/>
    </row>
    <row r="3" spans="1:6" ht="42" customHeight="1" x14ac:dyDescent="0.2">
      <c r="A3" s="51" t="s">
        <v>17</v>
      </c>
      <c r="B3" s="51"/>
      <c r="C3" s="51"/>
      <c r="D3" s="51"/>
      <c r="E3" s="51"/>
      <c r="F3" s="51"/>
    </row>
    <row r="4" spans="1:6" ht="28.9" customHeight="1" x14ac:dyDescent="0.2">
      <c r="A4" s="50" t="s">
        <v>10</v>
      </c>
      <c r="B4" s="50"/>
      <c r="C4" s="50"/>
      <c r="D4" s="50"/>
      <c r="E4" s="50"/>
      <c r="F4" s="50"/>
    </row>
    <row r="5" spans="1:6" ht="26.45" customHeight="1" x14ac:dyDescent="0.2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</row>
    <row r="6" spans="1:6" s="3" customFormat="1" ht="135" customHeight="1" x14ac:dyDescent="0.2">
      <c r="A6" s="2" t="s">
        <v>1</v>
      </c>
      <c r="B6" s="2" t="s">
        <v>2</v>
      </c>
      <c r="C6" s="2" t="s">
        <v>0</v>
      </c>
      <c r="D6" s="2" t="s">
        <v>3</v>
      </c>
      <c r="E6" s="2" t="s">
        <v>12</v>
      </c>
      <c r="F6" s="2" t="s">
        <v>11</v>
      </c>
    </row>
    <row r="7" spans="1:6" s="3" customFormat="1" ht="52.9" customHeight="1" x14ac:dyDescent="0.2">
      <c r="A7" s="4">
        <v>1</v>
      </c>
      <c r="B7" s="14" t="s">
        <v>19</v>
      </c>
      <c r="C7" s="5" t="s">
        <v>20</v>
      </c>
      <c r="D7" s="5">
        <v>1500</v>
      </c>
      <c r="E7" s="8"/>
      <c r="F7" s="9">
        <f>E7*D7</f>
        <v>0</v>
      </c>
    </row>
    <row r="8" spans="1:6" s="3" customFormat="1" ht="52.9" customHeight="1" x14ac:dyDescent="0.2">
      <c r="A8" s="4">
        <v>2</v>
      </c>
      <c r="B8" s="14" t="s">
        <v>32</v>
      </c>
      <c r="C8" s="5" t="s">
        <v>21</v>
      </c>
      <c r="D8" s="5">
        <v>8</v>
      </c>
      <c r="E8" s="8"/>
      <c r="F8" s="9">
        <f t="shared" ref="F8:F19" si="0">E8*D8</f>
        <v>0</v>
      </c>
    </row>
    <row r="9" spans="1:6" s="3" customFormat="1" ht="52.9" customHeight="1" x14ac:dyDescent="0.2">
      <c r="A9" s="4">
        <v>3</v>
      </c>
      <c r="B9" s="14" t="s">
        <v>31</v>
      </c>
      <c r="C9" s="5" t="s">
        <v>21</v>
      </c>
      <c r="D9" s="5">
        <v>4</v>
      </c>
      <c r="E9" s="8"/>
      <c r="F9" s="9">
        <f t="shared" si="0"/>
        <v>0</v>
      </c>
    </row>
    <row r="10" spans="1:6" s="3" customFormat="1" ht="52.9" customHeight="1" x14ac:dyDescent="0.2">
      <c r="A10" s="4">
        <v>4</v>
      </c>
      <c r="B10" s="14" t="s">
        <v>30</v>
      </c>
      <c r="C10" s="5" t="s">
        <v>21</v>
      </c>
      <c r="D10" s="5">
        <v>4</v>
      </c>
      <c r="E10" s="8"/>
      <c r="F10" s="9">
        <f t="shared" si="0"/>
        <v>0</v>
      </c>
    </row>
    <row r="11" spans="1:6" s="3" customFormat="1" ht="52.9" customHeight="1" x14ac:dyDescent="0.2">
      <c r="A11" s="4">
        <v>5</v>
      </c>
      <c r="B11" s="14" t="s">
        <v>26</v>
      </c>
      <c r="C11" s="5" t="s">
        <v>23</v>
      </c>
      <c r="D11" s="5">
        <v>2</v>
      </c>
      <c r="E11" s="8"/>
      <c r="F11" s="9">
        <f t="shared" si="0"/>
        <v>0</v>
      </c>
    </row>
    <row r="12" spans="1:6" s="3" customFormat="1" ht="52.9" customHeight="1" x14ac:dyDescent="0.2">
      <c r="A12" s="4">
        <v>6</v>
      </c>
      <c r="B12" s="14" t="s">
        <v>29</v>
      </c>
      <c r="C12" s="5" t="s">
        <v>21</v>
      </c>
      <c r="D12" s="5">
        <v>6</v>
      </c>
      <c r="E12" s="8"/>
      <c r="F12" s="9">
        <f t="shared" si="0"/>
        <v>0</v>
      </c>
    </row>
    <row r="13" spans="1:6" s="3" customFormat="1" ht="52.9" customHeight="1" x14ac:dyDescent="0.2">
      <c r="A13" s="4">
        <v>7</v>
      </c>
      <c r="B13" s="14" t="s">
        <v>28</v>
      </c>
      <c r="C13" s="5" t="s">
        <v>21</v>
      </c>
      <c r="D13" s="5">
        <v>3</v>
      </c>
      <c r="E13" s="8"/>
      <c r="F13" s="9">
        <f t="shared" si="0"/>
        <v>0</v>
      </c>
    </row>
    <row r="14" spans="1:6" s="3" customFormat="1" ht="52.9" customHeight="1" x14ac:dyDescent="0.2">
      <c r="A14" s="4">
        <v>8</v>
      </c>
      <c r="B14" s="14" t="s">
        <v>27</v>
      </c>
      <c r="C14" s="5" t="s">
        <v>21</v>
      </c>
      <c r="D14" s="5">
        <v>3</v>
      </c>
      <c r="E14" s="8"/>
      <c r="F14" s="9">
        <f t="shared" si="0"/>
        <v>0</v>
      </c>
    </row>
    <row r="15" spans="1:6" s="3" customFormat="1" ht="52.9" customHeight="1" x14ac:dyDescent="0.2">
      <c r="A15" s="4">
        <v>9</v>
      </c>
      <c r="B15" s="14" t="s">
        <v>25</v>
      </c>
      <c r="C15" s="5" t="s">
        <v>23</v>
      </c>
      <c r="D15" s="5">
        <v>2</v>
      </c>
      <c r="E15" s="8"/>
      <c r="F15" s="9">
        <f t="shared" si="0"/>
        <v>0</v>
      </c>
    </row>
    <row r="16" spans="1:6" s="3" customFormat="1" ht="52.9" customHeight="1" x14ac:dyDescent="0.2">
      <c r="A16" s="4">
        <v>10</v>
      </c>
      <c r="B16" s="5" t="s">
        <v>22</v>
      </c>
      <c r="C16" s="5" t="s">
        <v>23</v>
      </c>
      <c r="D16" s="5">
        <v>6</v>
      </c>
      <c r="E16" s="8"/>
      <c r="F16" s="9">
        <f t="shared" si="0"/>
        <v>0</v>
      </c>
    </row>
    <row r="17" spans="1:6" s="3" customFormat="1" ht="52.9" customHeight="1" x14ac:dyDescent="0.2">
      <c r="A17" s="4">
        <v>11</v>
      </c>
      <c r="B17" s="5" t="s">
        <v>24</v>
      </c>
      <c r="C17" s="5" t="s">
        <v>23</v>
      </c>
      <c r="D17" s="5">
        <v>6</v>
      </c>
      <c r="E17" s="8"/>
      <c r="F17" s="9">
        <f t="shared" si="0"/>
        <v>0</v>
      </c>
    </row>
    <row r="18" spans="1:6" s="3" customFormat="1" ht="60.75" customHeight="1" x14ac:dyDescent="0.2">
      <c r="A18" s="4">
        <v>12</v>
      </c>
      <c r="B18" s="14" t="s">
        <v>33</v>
      </c>
      <c r="C18" s="5" t="s">
        <v>21</v>
      </c>
      <c r="D18" s="5">
        <v>20</v>
      </c>
      <c r="E18" s="8"/>
      <c r="F18" s="9">
        <f t="shared" si="0"/>
        <v>0</v>
      </c>
    </row>
    <row r="19" spans="1:6" s="3" customFormat="1" ht="60.75" customHeight="1" x14ac:dyDescent="0.2">
      <c r="A19" s="4">
        <v>13</v>
      </c>
      <c r="B19" s="14" t="s">
        <v>34</v>
      </c>
      <c r="C19" s="5" t="s">
        <v>21</v>
      </c>
      <c r="D19" s="5">
        <v>8</v>
      </c>
      <c r="E19" s="8"/>
      <c r="F19" s="9">
        <f t="shared" si="0"/>
        <v>0</v>
      </c>
    </row>
    <row r="20" spans="1:6" s="3" customFormat="1" ht="75" customHeight="1" x14ac:dyDescent="0.2">
      <c r="A20" s="4">
        <v>14</v>
      </c>
      <c r="B20" s="14" t="s">
        <v>35</v>
      </c>
      <c r="C20" s="5" t="s">
        <v>21</v>
      </c>
      <c r="D20" s="5">
        <v>20</v>
      </c>
      <c r="E20" s="8"/>
      <c r="F20" s="9">
        <f>E20*D20</f>
        <v>0</v>
      </c>
    </row>
    <row r="21" spans="1:6" s="3" customFormat="1" ht="52.9" customHeight="1" x14ac:dyDescent="0.2">
      <c r="A21" s="12">
        <v>15</v>
      </c>
      <c r="B21" s="11" t="s">
        <v>37</v>
      </c>
      <c r="C21" s="11" t="s">
        <v>36</v>
      </c>
      <c r="D21" s="13">
        <v>24</v>
      </c>
      <c r="E21" s="8"/>
      <c r="F21" s="9">
        <f>E21*D21</f>
        <v>0</v>
      </c>
    </row>
    <row r="22" spans="1:6" s="3" customFormat="1" ht="52.9" customHeight="1" x14ac:dyDescent="0.2">
      <c r="A22" s="15">
        <v>16</v>
      </c>
      <c r="B22" s="11" t="s">
        <v>38</v>
      </c>
      <c r="C22" s="11" t="s">
        <v>39</v>
      </c>
      <c r="D22" s="13">
        <v>300</v>
      </c>
      <c r="E22" s="8"/>
      <c r="F22" s="9">
        <f>E22*D22</f>
        <v>0</v>
      </c>
    </row>
    <row r="23" spans="1:6" s="3" customFormat="1" ht="42" customHeight="1" x14ac:dyDescent="0.2">
      <c r="A23" s="61" t="s">
        <v>18</v>
      </c>
      <c r="B23" s="62"/>
      <c r="C23" s="62"/>
      <c r="D23" s="62"/>
      <c r="E23" s="63"/>
      <c r="F23" s="10">
        <f>SUM(F7:F22)</f>
        <v>0</v>
      </c>
    </row>
    <row r="24" spans="1:6" ht="15.75" customHeight="1" x14ac:dyDescent="0.25">
      <c r="A24" s="6"/>
      <c r="B24" s="6"/>
      <c r="C24" s="6"/>
      <c r="D24" s="6"/>
      <c r="E24" s="6"/>
      <c r="F24" s="6"/>
    </row>
    <row r="25" spans="1:6" ht="32.25" customHeight="1" x14ac:dyDescent="0.2">
      <c r="A25" s="56" t="s">
        <v>40</v>
      </c>
      <c r="B25" s="56"/>
      <c r="C25" s="56"/>
      <c r="D25" s="56"/>
      <c r="E25" s="56"/>
      <c r="F25" s="56"/>
    </row>
    <row r="26" spans="1:6" ht="34.5" customHeight="1" x14ac:dyDescent="0.2">
      <c r="A26" s="57" t="s">
        <v>10</v>
      </c>
      <c r="B26" s="57"/>
      <c r="C26" s="57"/>
      <c r="D26" s="57"/>
      <c r="E26" s="57"/>
      <c r="F26" s="57"/>
    </row>
    <row r="27" spans="1:6" ht="94.5" x14ac:dyDescent="0.2">
      <c r="A27" s="30" t="s">
        <v>1</v>
      </c>
      <c r="B27" s="18" t="s">
        <v>41</v>
      </c>
      <c r="C27" s="18" t="s">
        <v>0</v>
      </c>
      <c r="D27" s="18" t="s">
        <v>42</v>
      </c>
      <c r="E27" s="18" t="s">
        <v>50</v>
      </c>
      <c r="F27" s="31" t="s">
        <v>43</v>
      </c>
    </row>
    <row r="28" spans="1:6" ht="15.75" x14ac:dyDescent="0.2">
      <c r="A28" s="32" t="s">
        <v>4</v>
      </c>
      <c r="B28" s="33" t="s">
        <v>5</v>
      </c>
      <c r="C28" s="33" t="s">
        <v>6</v>
      </c>
      <c r="D28" s="33" t="s">
        <v>7</v>
      </c>
      <c r="E28" s="33" t="s">
        <v>8</v>
      </c>
      <c r="F28" s="33" t="s">
        <v>9</v>
      </c>
    </row>
    <row r="29" spans="1:6" ht="189.75" thickBot="1" x14ac:dyDescent="0.25">
      <c r="A29" s="22">
        <v>1</v>
      </c>
      <c r="B29" s="23" t="s">
        <v>46</v>
      </c>
      <c r="C29" s="34" t="s">
        <v>44</v>
      </c>
      <c r="D29" s="35">
        <v>1680000</v>
      </c>
      <c r="E29" s="36"/>
      <c r="F29" s="37">
        <f>D29*(100%+E29)</f>
        <v>1680000</v>
      </c>
    </row>
    <row r="30" spans="1:6" ht="45.75" customHeight="1" thickBot="1" x14ac:dyDescent="0.25">
      <c r="A30" s="58" t="s">
        <v>48</v>
      </c>
      <c r="B30" s="59"/>
      <c r="C30" s="59"/>
      <c r="D30" s="59"/>
      <c r="E30" s="60"/>
      <c r="F30" s="38">
        <f>SUM(F29:F29)</f>
        <v>1680000</v>
      </c>
    </row>
    <row r="31" spans="1:6" ht="15.75" x14ac:dyDescent="0.25">
      <c r="A31" s="6"/>
      <c r="B31" s="6"/>
      <c r="C31" s="6"/>
      <c r="D31" s="6"/>
      <c r="E31" s="6"/>
      <c r="F31" s="6"/>
    </row>
    <row r="32" spans="1:6" ht="15.75" x14ac:dyDescent="0.25">
      <c r="A32" s="6"/>
      <c r="B32" s="6"/>
      <c r="C32" s="6"/>
      <c r="D32" s="6"/>
      <c r="E32" s="6"/>
      <c r="F32" s="6"/>
    </row>
    <row r="33" spans="1:6" ht="33" customHeight="1" x14ac:dyDescent="0.2">
      <c r="A33" s="49" t="s">
        <v>47</v>
      </c>
      <c r="B33" s="49"/>
      <c r="C33" s="49"/>
      <c r="D33" s="49"/>
      <c r="E33" s="49"/>
      <c r="F33" s="29">
        <f>SUM(F23+F30)</f>
        <v>1680000</v>
      </c>
    </row>
    <row r="37" spans="1:6" ht="31.5" customHeight="1" x14ac:dyDescent="0.25">
      <c r="A37" s="39" t="s">
        <v>13</v>
      </c>
      <c r="B37" s="40"/>
      <c r="C37" s="41" t="s">
        <v>14</v>
      </c>
      <c r="D37" s="42"/>
      <c r="E37" s="43"/>
    </row>
    <row r="38" spans="1:6" ht="31.5" customHeight="1" x14ac:dyDescent="0.25">
      <c r="A38" s="39" t="s">
        <v>15</v>
      </c>
      <c r="B38" s="40"/>
      <c r="C38" s="41" t="s">
        <v>14</v>
      </c>
      <c r="D38" s="42"/>
      <c r="E38" s="43"/>
    </row>
    <row r="39" spans="1:6" ht="30" customHeight="1" x14ac:dyDescent="0.25">
      <c r="A39" s="39" t="s">
        <v>16</v>
      </c>
      <c r="B39" s="40"/>
      <c r="C39" s="41" t="s">
        <v>14</v>
      </c>
      <c r="D39" s="42"/>
      <c r="E39" s="43"/>
    </row>
  </sheetData>
  <sheetProtection algorithmName="SHA-512" hashValue="QGQ7R79JMkEuTBT+V4QVceqRDHfxeh+2354Igoz7FzD+rvWnTZULR4/JpesFdPik2HxsiccZU8wlbDa0bPANWw==" saltValue="/B7dQaHxhJ5hHxLWjt366w==" spinCount="100000" sheet="1" objects="1" scenarios="1"/>
  <mergeCells count="15">
    <mergeCell ref="A25:F25"/>
    <mergeCell ref="A26:F26"/>
    <mergeCell ref="A30:E30"/>
    <mergeCell ref="A33:E33"/>
    <mergeCell ref="A1:F1"/>
    <mergeCell ref="A3:F3"/>
    <mergeCell ref="A4:F4"/>
    <mergeCell ref="A23:E23"/>
    <mergeCell ref="A2:F2"/>
    <mergeCell ref="A37:B37"/>
    <mergeCell ref="C37:E37"/>
    <mergeCell ref="A38:B38"/>
    <mergeCell ref="C38:E38"/>
    <mergeCell ref="A39:B39"/>
    <mergeCell ref="C39:E39"/>
  </mergeCells>
  <pageMargins left="0.59055118110236227" right="0.59055118110236227" top="0.74803149606299213" bottom="0.74803149606299213" header="0.31496062992125984" footer="0.31496062992125984"/>
  <pageSetup paperSize="9" scale="66" orientation="landscape" horizontalDpi="200" verticalDpi="200" r:id="rId1"/>
  <headerFooter>
    <oddFooter>&amp;C_x000D_&amp;1#&amp;"Calibri"&amp;10&amp;K000000 מידע פנימי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צפון</vt:lpstr>
      <vt:lpstr>דרום</vt:lpstr>
      <vt:lpstr>דרום!WPrint_Area_W</vt:lpstr>
      <vt:lpstr>צפון!WPrint_Area_W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2006-09-13T11:28:12Z</dcterms:created>
  <dcterms:modified xsi:type="dcterms:W3CDTF">2026-04-26T14:07:59Z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41317a-1745-49bb-b951-9774ee226f4c_Enabled">
    <vt:lpwstr>true</vt:lpwstr>
  </property>
  <property fmtid="{D5CDD505-2E9C-101B-9397-08002B2CF9AE}" pid="3" name="MSIP_Label_9941317a-1745-49bb-b951-9774ee226f4c_SetDate">
    <vt:lpwstr>2025-04-08T12:11:06Z</vt:lpwstr>
  </property>
  <property fmtid="{D5CDD505-2E9C-101B-9397-08002B2CF9AE}" pid="4" name="MSIP_Label_9941317a-1745-49bb-b951-9774ee226f4c_Method">
    <vt:lpwstr>Privileged</vt:lpwstr>
  </property>
  <property fmtid="{D5CDD505-2E9C-101B-9397-08002B2CF9AE}" pid="5" name="MSIP_Label_9941317a-1745-49bb-b951-9774ee226f4c_Name">
    <vt:lpwstr>מידע פנימי</vt:lpwstr>
  </property>
  <property fmtid="{D5CDD505-2E9C-101B-9397-08002B2CF9AE}" pid="6" name="MSIP_Label_9941317a-1745-49bb-b951-9774ee226f4c_SiteId">
    <vt:lpwstr>6a7f9502-9cc4-4fb7-818b-a347c8495690</vt:lpwstr>
  </property>
  <property fmtid="{D5CDD505-2E9C-101B-9397-08002B2CF9AE}" pid="7" name="MSIP_Label_9941317a-1745-49bb-b951-9774ee226f4c_ActionId">
    <vt:lpwstr>294f0c83-7d86-4371-a1d3-2c66392eafbb</vt:lpwstr>
  </property>
  <property fmtid="{D5CDD505-2E9C-101B-9397-08002B2CF9AE}" pid="8" name="MSIP_Label_9941317a-1745-49bb-b951-9774ee226f4c_ContentBits">
    <vt:lpwstr>2</vt:lpwstr>
  </property>
  <property fmtid="{D5CDD505-2E9C-101B-9397-08002B2CF9AE}" pid="9" name="MSIP_Label_9941317a-1745-49bb-b951-9774ee226f4c_Tag">
    <vt:lpwstr>10, 0, 1, 1</vt:lpwstr>
  </property>
</Properties>
</file>