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 codeName="{82680DD9-3F13-7979-5B5F-3D2375947C00}"/>
  <workbookPr codeName="חוברת_עבודה_זו"/>
  <mc:AlternateContent xmlns:mc="http://schemas.openxmlformats.org/markup-compatibility/2006">
    <mc:Choice Requires="x15">
      <x15ac:absPath xmlns:x15ac="http://schemas.microsoft.com/office/spreadsheetml/2010/11/ac" url="I:\אודליה כראדי אוזן\מכרז שיפוץ מנועי חשמל, אלטרנאטורים וסלילים\מסמכים מעודכנים 05.26\מסמכים מהמשפטית 7.7.26\ועדה בקשה לאישור פרסום- מסמכים סופיים\חומרים להעלאה למשיק\"/>
    </mc:Choice>
  </mc:AlternateContent>
  <xr:revisionPtr revIDLastSave="0" documentId="13_ncr:1_{9984C002-BD15-4B13-81E1-00DE63346DA7}" xr6:coauthVersionLast="47" xr6:coauthVersionMax="47" xr10:uidLastSave="{00000000-0000-0000-0000-000000000000}"/>
  <bookViews>
    <workbookView xWindow="-120" yWindow="-120" windowWidth="29040" windowHeight="15720" tabRatio="776" firstSheet="5" activeTab="14" xr2:uid="{00000000-000D-0000-FFFF-FFFF00000000}"/>
  </bookViews>
  <sheets>
    <sheet name="1. חד פאזי - 3000 סל''ד" sheetId="22" r:id="rId1"/>
    <sheet name="גיליון1" sheetId="27" state="hidden" r:id="rId2"/>
    <sheet name="2. חד פאזי - 1500 סל''ד" sheetId="11" r:id="rId3"/>
    <sheet name="3. תלת פאזי - 3000 סל''ד" sheetId="12" r:id="rId4"/>
    <sheet name="4. תלת פאזי - 1500 סל''ד" sheetId="13" r:id="rId5"/>
    <sheet name="5. תלת פאזי - 1000 סל''ד" sheetId="14" r:id="rId6"/>
    <sheet name="6. תלת פאזי - 750 סל''ד" sheetId="15" r:id="rId7"/>
    <sheet name="7. גנרטורים" sheetId="18" r:id="rId8"/>
    <sheet name="8. אחר" sheetId="5" r:id="rId9"/>
    <sheet name="תוספות" sheetId="21" r:id="rId10"/>
    <sheet name="10.D43TR" sheetId="23" r:id="rId11"/>
    <sheet name="11.D43TRL" sheetId="24" r:id="rId12"/>
    <sheet name="12.D78" sheetId="25" r:id="rId13"/>
    <sheet name="13.A2921-5" sheetId="26" r:id="rId14"/>
    <sheet name="14.אחוז הנחה מוצע על המחירון" sheetId="29" r:id="rId15"/>
  </sheets>
  <definedNames>
    <definedName name="_xlnm._FilterDatabase" localSheetId="9" hidden="1">תוספות!$B$2:$F$57</definedName>
    <definedName name="_xlnm.Print_Area" localSheetId="8">'8. אחר'!$A$1:$G$44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22" l="1"/>
  <c r="F12" i="26"/>
  <c r="F11" i="26"/>
  <c r="F10" i="26"/>
  <c r="F9" i="26"/>
  <c r="F8" i="26"/>
  <c r="F7" i="26"/>
  <c r="F29" i="25"/>
  <c r="H29" i="25" s="1"/>
  <c r="F28" i="25"/>
  <c r="H28" i="25" s="1"/>
  <c r="F27" i="25"/>
  <c r="H27" i="25" s="1"/>
  <c r="E26" i="25"/>
  <c r="F26" i="25" s="1"/>
  <c r="H26" i="25" s="1"/>
  <c r="F25" i="25"/>
  <c r="H25" i="25" s="1"/>
  <c r="F24" i="25"/>
  <c r="H24" i="25" s="1"/>
  <c r="F23" i="25"/>
  <c r="H23" i="25" s="1"/>
  <c r="F22" i="25"/>
  <c r="H22" i="25" s="1"/>
  <c r="F21" i="25"/>
  <c r="H21" i="25" s="1"/>
  <c r="F20" i="25"/>
  <c r="H20" i="25" s="1"/>
  <c r="F19" i="25"/>
  <c r="H19" i="25" s="1"/>
  <c r="F18" i="25"/>
  <c r="H18" i="25" s="1"/>
  <c r="F17" i="25"/>
  <c r="H17" i="25" s="1"/>
  <c r="F16" i="25"/>
  <c r="H16" i="25" s="1"/>
  <c r="F15" i="25"/>
  <c r="H15" i="25" s="1"/>
  <c r="F14" i="25"/>
  <c r="H14" i="25" s="1"/>
  <c r="F13" i="25"/>
  <c r="H13" i="25" s="1"/>
  <c r="F12" i="25"/>
  <c r="H12" i="25" s="1"/>
  <c r="F11" i="25"/>
  <c r="H11" i="25" s="1"/>
  <c r="F10" i="25"/>
  <c r="H10" i="25" s="1"/>
  <c r="F9" i="25"/>
  <c r="H9" i="25" s="1"/>
  <c r="F8" i="25"/>
  <c r="H8" i="25" s="1"/>
  <c r="F7" i="25"/>
  <c r="H7" i="25" s="1"/>
  <c r="F6" i="25"/>
  <c r="H6" i="25" s="1"/>
  <c r="G29" i="24"/>
  <c r="H29" i="24" s="1"/>
  <c r="G28" i="24"/>
  <c r="H28" i="24" s="1"/>
  <c r="G27" i="24"/>
  <c r="H27" i="24" s="1"/>
  <c r="F26" i="24"/>
  <c r="G26" i="24" s="1"/>
  <c r="H26" i="24" s="1"/>
  <c r="G25" i="24"/>
  <c r="H25" i="24" s="1"/>
  <c r="G24" i="24"/>
  <c r="H24" i="24" s="1"/>
  <c r="G23" i="24"/>
  <c r="H23" i="24" s="1"/>
  <c r="G22" i="24"/>
  <c r="H22" i="24" s="1"/>
  <c r="G21" i="24"/>
  <c r="H21" i="24" s="1"/>
  <c r="G20" i="24"/>
  <c r="H20" i="24" s="1"/>
  <c r="G19" i="24"/>
  <c r="H19" i="24" s="1"/>
  <c r="G18" i="24"/>
  <c r="H18" i="24" s="1"/>
  <c r="G17" i="24"/>
  <c r="H17" i="24" s="1"/>
  <c r="G16" i="24"/>
  <c r="H16" i="24" s="1"/>
  <c r="G15" i="24"/>
  <c r="H15" i="24" s="1"/>
  <c r="G14" i="24"/>
  <c r="H14" i="24" s="1"/>
  <c r="G13" i="24"/>
  <c r="H13" i="24" s="1"/>
  <c r="G12" i="24"/>
  <c r="H12" i="24" s="1"/>
  <c r="G11" i="24"/>
  <c r="H11" i="24" s="1"/>
  <c r="G10" i="24"/>
  <c r="H10" i="24" s="1"/>
  <c r="G9" i="24"/>
  <c r="H9" i="24" s="1"/>
  <c r="G8" i="24"/>
  <c r="H8" i="24" s="1"/>
  <c r="G7" i="24"/>
  <c r="H7" i="24" s="1"/>
  <c r="G6" i="24"/>
  <c r="H6" i="24" s="1"/>
  <c r="G29" i="23"/>
  <c r="H29" i="23" s="1"/>
  <c r="G28" i="23"/>
  <c r="H28" i="23" s="1"/>
  <c r="G27" i="23"/>
  <c r="H27" i="23" s="1"/>
  <c r="F26" i="23"/>
  <c r="G26" i="23" s="1"/>
  <c r="H26" i="23" s="1"/>
  <c r="G25" i="23"/>
  <c r="H25" i="23" s="1"/>
  <c r="G24" i="23"/>
  <c r="H24" i="23" s="1"/>
  <c r="G23" i="23"/>
  <c r="H23" i="23" s="1"/>
  <c r="G22" i="23"/>
  <c r="H22" i="23" s="1"/>
  <c r="G21" i="23"/>
  <c r="H21" i="23" s="1"/>
  <c r="G20" i="23"/>
  <c r="H20" i="23" s="1"/>
  <c r="G19" i="23"/>
  <c r="H19" i="23" s="1"/>
  <c r="G18" i="23"/>
  <c r="H18" i="23" s="1"/>
  <c r="G17" i="23"/>
  <c r="H17" i="23" s="1"/>
  <c r="G16" i="23"/>
  <c r="H16" i="23" s="1"/>
  <c r="G15" i="23"/>
  <c r="H15" i="23" s="1"/>
  <c r="G14" i="23"/>
  <c r="H14" i="23" s="1"/>
  <c r="G13" i="23"/>
  <c r="H13" i="23" s="1"/>
  <c r="G12" i="23"/>
  <c r="H12" i="23" s="1"/>
  <c r="G11" i="23"/>
  <c r="H11" i="23" s="1"/>
  <c r="G10" i="23"/>
  <c r="H10" i="23" s="1"/>
  <c r="G9" i="23"/>
  <c r="H9" i="23" s="1"/>
  <c r="G8" i="23"/>
  <c r="H8" i="23" s="1"/>
  <c r="G7" i="23"/>
  <c r="H7" i="23" s="1"/>
  <c r="G6" i="23"/>
  <c r="H6" i="23" s="1"/>
  <c r="F57" i="21"/>
  <c r="F56" i="21"/>
  <c r="F55" i="21"/>
  <c r="F54" i="21"/>
  <c r="F53" i="21"/>
  <c r="F52" i="21"/>
  <c r="F51" i="21"/>
  <c r="F50" i="21"/>
  <c r="F49" i="21"/>
  <c r="F48" i="21"/>
  <c r="F47" i="21"/>
  <c r="F46" i="21"/>
  <c r="F45" i="21"/>
  <c r="F44" i="21"/>
  <c r="F43" i="21"/>
  <c r="F42" i="21"/>
  <c r="F41" i="21"/>
  <c r="F40" i="21"/>
  <c r="F39" i="21"/>
  <c r="F38" i="21"/>
  <c r="F37" i="21"/>
  <c r="F36" i="21"/>
  <c r="F35" i="21"/>
  <c r="F34" i="21"/>
  <c r="F33" i="21"/>
  <c r="F32" i="21"/>
  <c r="F31" i="21"/>
  <c r="F30" i="21"/>
  <c r="F29" i="21"/>
  <c r="F28" i="21"/>
  <c r="F27" i="21"/>
  <c r="F26" i="21"/>
  <c r="F25" i="21"/>
  <c r="F24" i="21"/>
  <c r="F23" i="21"/>
  <c r="F22" i="21"/>
  <c r="F21" i="21"/>
  <c r="F20" i="21"/>
  <c r="F19" i="21"/>
  <c r="F18" i="21"/>
  <c r="F17" i="21"/>
  <c r="F16" i="21"/>
  <c r="F15" i="21"/>
  <c r="F14" i="21"/>
  <c r="F13" i="21"/>
  <c r="F12" i="21"/>
  <c r="F11" i="21"/>
  <c r="F10" i="21"/>
  <c r="F9" i="21"/>
  <c r="F8" i="21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17" i="5"/>
  <c r="H11" i="5"/>
  <c r="H10" i="5"/>
  <c r="H9" i="5"/>
  <c r="H8" i="5"/>
  <c r="H7" i="5"/>
  <c r="H6" i="5"/>
  <c r="H27" i="18"/>
  <c r="H26" i="18"/>
  <c r="H25" i="18"/>
  <c r="H24" i="18"/>
  <c r="H23" i="18"/>
  <c r="H22" i="18"/>
  <c r="H21" i="18"/>
  <c r="H15" i="18"/>
  <c r="H14" i="18"/>
  <c r="H13" i="18"/>
  <c r="H12" i="18"/>
  <c r="H11" i="18"/>
  <c r="H10" i="18"/>
  <c r="H9" i="18"/>
  <c r="I100" i="15"/>
  <c r="I93" i="15"/>
  <c r="I86" i="15"/>
  <c r="I79" i="15"/>
  <c r="I72" i="15"/>
  <c r="I65" i="15"/>
  <c r="I58" i="15"/>
  <c r="C57" i="15"/>
  <c r="I51" i="15"/>
  <c r="I44" i="15"/>
  <c r="I37" i="15"/>
  <c r="I30" i="15"/>
  <c r="I23" i="15"/>
  <c r="I16" i="15"/>
  <c r="I9" i="15"/>
  <c r="I100" i="14"/>
  <c r="I93" i="14"/>
  <c r="I86" i="14"/>
  <c r="I79" i="14"/>
  <c r="I72" i="14"/>
  <c r="I65" i="14"/>
  <c r="I58" i="14"/>
  <c r="C57" i="14"/>
  <c r="I51" i="14"/>
  <c r="I44" i="14"/>
  <c r="I37" i="14"/>
  <c r="I30" i="14"/>
  <c r="I23" i="14"/>
  <c r="I16" i="14"/>
  <c r="I9" i="14"/>
  <c r="I99" i="13"/>
  <c r="I92" i="13"/>
  <c r="I85" i="13"/>
  <c r="I78" i="13"/>
  <c r="I71" i="13"/>
  <c r="I64" i="13"/>
  <c r="I57" i="13"/>
  <c r="C56" i="13"/>
  <c r="I50" i="13"/>
  <c r="I43" i="13"/>
  <c r="I36" i="13"/>
  <c r="I29" i="13"/>
  <c r="I22" i="13"/>
  <c r="I15" i="13"/>
  <c r="I8" i="13"/>
  <c r="I100" i="12"/>
  <c r="I93" i="12"/>
  <c r="I86" i="12"/>
  <c r="I79" i="12"/>
  <c r="I72" i="12"/>
  <c r="I65" i="12"/>
  <c r="I58" i="12"/>
  <c r="C57" i="12"/>
  <c r="I51" i="12"/>
  <c r="I44" i="12"/>
  <c r="I37" i="12"/>
  <c r="I30" i="12"/>
  <c r="I23" i="12"/>
  <c r="I16" i="12"/>
  <c r="I9" i="12"/>
  <c r="J43" i="11"/>
  <c r="J36" i="11"/>
  <c r="J29" i="11"/>
  <c r="J22" i="11"/>
  <c r="J15" i="11"/>
  <c r="J8" i="11"/>
  <c r="I42" i="22"/>
  <c r="I35" i="22"/>
  <c r="I28" i="22"/>
  <c r="I26" i="22"/>
  <c r="I25" i="22"/>
  <c r="I21" i="22"/>
  <c r="I14" i="22"/>
</calcChain>
</file>

<file path=xl/sharedStrings.xml><?xml version="1.0" encoding="utf-8"?>
<sst xmlns="http://schemas.openxmlformats.org/spreadsheetml/2006/main" count="1492" uniqueCount="197">
  <si>
    <t>מנוע רוטור כלוב סטנדרטי מהירות אחת</t>
  </si>
  <si>
    <t>מנוע רוטור כלוב 2 מהירויות בליפוף אחד</t>
  </si>
  <si>
    <t>מנוע רוטור כלוב 2 מהירויות בשני ליפופים</t>
  </si>
  <si>
    <t>מנוע רוטור כלוב עם סטטור פנימי ורוטור חיצוני מהירות אחת</t>
  </si>
  <si>
    <t>מנוע רוטור כלוב עם סטטור פנימי ורוטור חיצוני 2 מהירויות בליפוף אחד</t>
  </si>
  <si>
    <t>מנוע רוטור כלוב עם סטטור פנימי ורוטור חיצוני 2 מהירויות בשני ליפופים</t>
  </si>
  <si>
    <t>שיפוץ עם החלפת סלילים</t>
  </si>
  <si>
    <t>ליפוף</t>
  </si>
  <si>
    <t>הפריט / העבודה</t>
  </si>
  <si>
    <t>תוספת עבור ליפוף והחלפת קליקסון</t>
  </si>
  <si>
    <t>תוספת עבור תיקון בית מסב</t>
  </si>
  <si>
    <t>שנאי תלת פאזי 400/160V 4.85KVA</t>
  </si>
  <si>
    <t>תעריפים ומחירים לשירותים נוספים</t>
  </si>
  <si>
    <t>7.5 כ"ס 
(KW 6)</t>
  </si>
  <si>
    <t>20 כ"ס 
(KW 15)</t>
  </si>
  <si>
    <t>תיקון בית מסב במנוע</t>
  </si>
  <si>
    <t>אספקה והתקנה של מאוורר למנוע</t>
  </si>
  <si>
    <t>איזון דינאמי למנוע ללא מאיץ</t>
  </si>
  <si>
    <t>איזון דינאמי למנוע עם מאיץ</t>
  </si>
  <si>
    <t>אספקה והתקנה של קליקסון/טרמיסטור</t>
  </si>
  <si>
    <t>שיפוץ מנוע מפוח עם מאיץ תוצרת Ziehl-Abegg דגם RH63M-4DK.7Q.1R  4KW בהתאם לסוג השיפוץ</t>
  </si>
  <si>
    <t>שיפוץ מנוע מפוח חלזוני תוצרת Ziehl-Abegg דגם  RD35S-4DW.6W.3L  5.5KW בהתאם לסוג השיפוץ</t>
  </si>
  <si>
    <t>3 כ"ס 
 (KW  2.5)</t>
  </si>
  <si>
    <t>שיפוץ מנועי מפוח</t>
  </si>
  <si>
    <t>מס'</t>
  </si>
  <si>
    <t>מנועים חד פאזיים 1 כ"ס</t>
  </si>
  <si>
    <t>מנועים חד פאזיים 1/3 כ"ס</t>
  </si>
  <si>
    <t>מנועים חד פאזיים 1/2 כ"ס</t>
  </si>
  <si>
    <t>מנועים חד פאזיים 3/4 כ"ס</t>
  </si>
  <si>
    <t>מנועים חד פאזיים 1.5 כ"ס</t>
  </si>
  <si>
    <t>מנועים חד פאזיים 2 כ"ס</t>
  </si>
  <si>
    <t>שיפיץ עוגן למנוע הסעה D43 בהתאם לסעיף 6 במפרט הטכני</t>
  </si>
  <si>
    <t>מחיר מחירון הבסיסי</t>
  </si>
  <si>
    <t>.</t>
  </si>
  <si>
    <t>איזון מניפות</t>
  </si>
  <si>
    <t>ליפוף שדה ראשי, סטאטור</t>
  </si>
  <si>
    <t>ליפוף שדה משני, סטאטור</t>
  </si>
  <si>
    <t>ליפוף שדה ראשי, עוגן     (חוט שטוח)</t>
  </si>
  <si>
    <t>ליפוף שדה משני, עוגן</t>
  </si>
  <si>
    <t>תיקון בית מיסב (יחידה אחת)</t>
  </si>
  <si>
    <t>החלפת 2 מסבים</t>
  </si>
  <si>
    <t>איזון העוגן</t>
  </si>
  <si>
    <t>DD 220 KW
type SDV 52.30-4
Lechmotoren</t>
  </si>
  <si>
    <t>SD 280 KW
type SGS 6 C04 O</t>
  </si>
  <si>
    <t xml:space="preserve">ליפוף מאוורר בעל 9 להבים עם חוט משנה תדר 900 סל''ד 200VAC 50HP </t>
  </si>
  <si>
    <t xml:space="preserve">תיקון בית מיסב של מאוורר בעל 9 להבים 200VAC 50HP </t>
  </si>
  <si>
    <t>בדיקת  מאוורר בעל 9 להבים 200VAC 50HP עם מכשיר "בֶקֶר"</t>
  </si>
  <si>
    <t xml:space="preserve">ליפוף מפוח ZEIHL ABEGG GR3IM 50HZ 0.75KW 2DK.5H.2R עם חוט משנה תדר </t>
  </si>
  <si>
    <t>תיקון בית מיסב של מפוח ZEIHL ABEGG GR3IM 50HZ 0.75KW 2DK.5H.2R</t>
  </si>
  <si>
    <t>תיקון בית מסב במנוע לכל המפוחים עד 3 כ"ס</t>
  </si>
  <si>
    <t>ליפוף מנוע מעבה של DD דגם K210 90 S4 /SP.5019  עם חוט משנה תדר</t>
  </si>
  <si>
    <t>להלן אחוז ההנחה המוצע על המחירון</t>
  </si>
  <si>
    <t>על המציע להדפיס בשני עותקים את טופס ההצעה הכספית (נספח A1 + נספח B1 המצורף בגיליון האקסל) ולחתום באמצעות מורשה החתימה בצירוף חותמת החברה</t>
  </si>
  <si>
    <t>חתימה וחותמת :</t>
  </si>
  <si>
    <t>שם החותם:</t>
  </si>
  <si>
    <t>תפקיד:</t>
  </si>
  <si>
    <t xml:space="preserve">תאריך: </t>
  </si>
  <si>
    <t>נספח B1 - טופס ההצעה הכספית</t>
  </si>
  <si>
    <t>ליפוף מאוורר "54 - למצנן קירור לקטרי יורו-3200 (עם חוט משנה תדר) תלת פאזי</t>
  </si>
  <si>
    <t>תיקון בית מיסב למאוורר "54 - למצנן קירור לקטרי יורו-3200</t>
  </si>
  <si>
    <t>ליפוף מאוורר "54 - למצנן לקטרי יורו-4000 40125699 "EMD" (עם חוט משנה תדר) תלת פאזי</t>
  </si>
  <si>
    <t>תיקון בית מיסב למאוורר "54 - למצנן לקטרי יורו-4000 40125699 "EMD"</t>
  </si>
  <si>
    <t>ליפוף מנוע מעבהּ+קבל למזגן 646B037 "STONE" 0.75CV 220V 50HZ  (עם חוט משנה תדר) תלת פאזי</t>
  </si>
  <si>
    <t>ליפוף מנוע מאוורר C 646B013 "MERAK" 120HZ 3540RPM 6.4CV 200V (עם חוט משנה תדר) תלת פאזי</t>
  </si>
  <si>
    <t>ליפוף מנוע מאייד ‎ 0.1Kw 1.45A 0.13CV 80VDCלמזגן DC</t>
  </si>
  <si>
    <t>ליפוף מנוע מדחס למזגן אויר REXXON" 1530341" (עם חוט משנה תדר) תלת פאזי</t>
  </si>
  <si>
    <t>ליפוף מנוע מדחס 4KW למזגן אויר יורו-3200  RMMM315B (עם חוט משנה תדר) תלת פאזי</t>
  </si>
  <si>
    <t>ליפוף מנוע מאייד למזגן  "S2814865  "DAYTON-PHOENIX (עם חוט משנה תדר) תלת פאזי</t>
  </si>
  <si>
    <t>ליפוף מנוע מאוורר .230/460VAC 1.25 h.p למזגן "MEI" שב-010420860  K214842  (עם חוט משנה תדר) תלת פאזי</t>
  </si>
  <si>
    <t>ליפוף מנוע מפוח מאייד (2) למזגן "MEI" שב- 010420860 K213697  (עם חוט משנה תדר) תלת פאזי</t>
  </si>
  <si>
    <t>ליפוף שדה גנרטור עזר (אלטרנטור)-חדש ‎2803063 "EMD" 18KW 55VAC (עם חוט משנה תדר) תלת פאזי</t>
  </si>
  <si>
    <t>ליפוף  עוגן גנרטור עזר (אלטרנטור)-חדש ‎2803063 "EMD" 18KW 55VAC (עם חוט משנה תדר) תלת פאזי</t>
  </si>
  <si>
    <t>איזון  עוגן גנרטור עזר (אלטרנטור)-חדש ‎2803063 "EMD" 18KW 55VAC (עם חוט משנה תדר) תלת פאזי</t>
  </si>
  <si>
    <t xml:space="preserve">תיקון בית מיסב גנרטור עזר (אלטרנטור)-חדש ‎2803063 "EMD" 18KW 55VAC  </t>
  </si>
  <si>
    <t>תיקון בית מיסב גנרטור עזר GW26 AC 18Kw לקטרים 610-615,701  4979844</t>
  </si>
  <si>
    <t>ליפוף  שדה גנרטור עזר GW26 AC 18Kw לקטרים 610-615,701  4979844 (עם חוט משנה תדר) תלת פאזי</t>
  </si>
  <si>
    <t>ליפוף  עוגן גנרטור עזר GW26 AC 18Kw לקטרים 610-615,701  4979844  (עם חוט משנה תדר) תלת פאזי</t>
  </si>
  <si>
    <t>איזון  עוגן גנרטור עזר GW26 AC 18Kw לקטרים 610-615,701  4979844 (עם חוט משנה תדר) תלת פאזי</t>
  </si>
  <si>
    <t xml:space="preserve">ליפוף  שדה גנרטור עזר- דגם DC 18 KW  4A 8102 </t>
  </si>
  <si>
    <t xml:space="preserve">ליפוף  עוגן גנרטור עזר- דגם DC 18 KW  4A 8102  </t>
  </si>
  <si>
    <t xml:space="preserve">איזון  עוגן גנרטור עזר- דגם DC 18 KW  4A 8102   </t>
  </si>
  <si>
    <t>תיקון בית מיסב גנרטור עזר- דגם DC 18 KW  4A 8103</t>
  </si>
  <si>
    <t>ליפוף  שדה גנרטור עזר DC 10 KW לקטרי G12</t>
  </si>
  <si>
    <t>ליפוף  עוגן גנרטור עזר DC 10 KW לקטרי G13</t>
  </si>
  <si>
    <t>איזון עוגן גנרטור עזר DC 10 KW לקטרי G14</t>
  </si>
  <si>
    <t>תיקון בית מיסב גנרטור עזר DC 10 KW לקטרי G15</t>
  </si>
  <si>
    <t>ליפוף מנוע מפוח למיכל אבק תוצרת KLEIN לקטרי יורו-3200   EMD" ‎40183670‎" (עם חוט משנה תדר) תלת פאזי</t>
  </si>
  <si>
    <t>איזון עוגן למפוח למיכל אבק תוצרת KLEIN לקטרי יורו-3200   EMD" ‎40183670‎" (עם חוט משנה תדר) תלת פאזי</t>
  </si>
  <si>
    <t>תיקון בית מיסב למנוע מפוח למיכל אבק תוצרת KLEIN לקטרי יורו-3200  EMD" ‎40183670‎"</t>
  </si>
  <si>
    <t>איזון מניפה של מפוח למיכל אבק תוצרת KLEIN לקטרי יורו-3200 EMD" ‎40183670‎"</t>
  </si>
  <si>
    <t>איזון מניפה למנוע מאוורר למסנן אינרציאלי ‎"SODECA"  SLO0633101000</t>
  </si>
  <si>
    <t>תיקון בית מיסב מנוע מאוורר למסנן אינרציאלי ‎"SODECA"  SLO0633101000</t>
  </si>
  <si>
    <t>איזון עוגן מנוע מאוורר למסנן אינרציאלי ‎"SODECA"  SLO0633101000 (עם חוט משנה תדר) תלת פאזי</t>
  </si>
  <si>
    <t>ליפוף מנוע מאוורר למסנן אינרציאלי ‎"SODECA"  SLO0633101000  (עם חוט משנה תדר) תלת פאזי</t>
  </si>
  <si>
    <t xml:space="preserve">איזון מניפה של מאוורר גג BB04433700000  </t>
  </si>
  <si>
    <t xml:space="preserve">תיקון בית מיסב מאוורר גג BB04433700000  </t>
  </si>
  <si>
    <t>ליפוף מנוע מאוורר גג BB04433700000  (עם חוט משנה תדר) תלת פאזי</t>
  </si>
  <si>
    <t>איזון עוגן למנוע מאוורר גג BB04433700000  (עם חוט משנה תדר) תלת פאזי</t>
  </si>
  <si>
    <t xml:space="preserve">איזון מניפה של מנוע מאוורר מנוע הסעה  EMD 40189336   </t>
  </si>
  <si>
    <t xml:space="preserve">תיקון בית מיסב למנוע מאוורר מנוע הסעה  EMD 40189336   </t>
  </si>
  <si>
    <t>ליפוף מנוע מאוורר מנוע הסעה EMD 40189336 (עם חוט משנה תדר) תלת פאזי</t>
  </si>
  <si>
    <t>איזון עוגן מאוורר מנוע הסעה EMD 40189336  (עם חוט משנה תדר) תלת פאזי</t>
  </si>
  <si>
    <t>ליפוף  שדה למנוע מניפה לבלם דינמי  (גם ליורו 3200,4000 ו-BOBO) DC</t>
  </si>
  <si>
    <t>ליפוף  עוגן מנוע מניפה לבלם דינמי  (גם ליורו 3200,4000 ו-BOBO) DC</t>
  </si>
  <si>
    <t>איזון  עוגן מנוע מניפה לבלם דינמי  (גם ליורו 3200,4000 ו-BOBO) DC</t>
  </si>
  <si>
    <t>תיקון בית מיסב מנוע מניפה לבלם דינמי  (גם ליורו 3200,4000 ו-BOBO) DC</t>
  </si>
  <si>
    <t xml:space="preserve">איזון עוגן מנוע הסעה AC מודל A2921-5 ליורו-3200 (עם עוגן D43)     </t>
  </si>
  <si>
    <t xml:space="preserve">תיקון בית מיסב מנוע הסעה AC מודל A2921-5 ליורו-3200 (עם עוגן D43)     </t>
  </si>
  <si>
    <t>החלפת שני מסבים עבור כל סוג המנוע</t>
  </si>
  <si>
    <t>ליפוף עוגן (D43) של מנוע הסעה AC מודל A2921-5 ליורו 3200 עם חוט משנה תדר תלת פאזי (חוט שטוח)</t>
  </si>
  <si>
    <t>מנועים תלת פאזיים 1 כ"ס</t>
  </si>
  <si>
    <t>מנועים תלת פאזיים 1.5 כ"ס</t>
  </si>
  <si>
    <t>מנועים תלת פאזיים 2 כ"ס</t>
  </si>
  <si>
    <t>מנועים תלת פאזיים 2.5 כ"ס</t>
  </si>
  <si>
    <t>מנועים תלת פאזיים 3 כ"ס</t>
  </si>
  <si>
    <t>מנועים תלת פאזיים 4 כ"ס</t>
  </si>
  <si>
    <t>מנועים תלת פאזיים 5 כ"ס</t>
  </si>
  <si>
    <t>מנועים תלת פאזיים 5.5 כ"ס</t>
  </si>
  <si>
    <t>מנועים תלת פאזיים 6 כ"ס</t>
  </si>
  <si>
    <t>מנועים תלת פאזיים 7.5 כ"ס</t>
  </si>
  <si>
    <t>מנועים תלת פאזיים 10 כ"ס</t>
  </si>
  <si>
    <t>מנועים תלת פאזיים 12 כ"ס</t>
  </si>
  <si>
    <t>מנועים תלת פאזיים 15 כ"ס</t>
  </si>
  <si>
    <t>מנועים תלת פאזיים 20 כ"ס</t>
  </si>
  <si>
    <t>תיקון בית מיסב למנוע חשמלי למדחס 2813190  "DAYTON-PHOENIX"</t>
  </si>
  <si>
    <t xml:space="preserve">פירוק והחלפת אינטרפול 1 כולל הלחמה והחלפת בידוד,קשירה פלוס בדיקה </t>
  </si>
  <si>
    <t xml:space="preserve">פירוק והחלפת 2 אינטרפולים  כולל הלחמה והחלפת בידוד,קשירה פלוס בדיקה </t>
  </si>
  <si>
    <t xml:space="preserve">פירוק והחלפת 3 אינטרפולים  כולל הלחמה והחלפת בידוד,קשירה פלוס בדיקה </t>
  </si>
  <si>
    <t xml:space="preserve">פירוק והחלפת 4 אינטרפולים  כולל הלחמה והחלפת בידוד,קשירה פלוס בדיקה </t>
  </si>
  <si>
    <t xml:space="preserve">פירוק והחלפת שדה 1 כולל פירוק 2 אנטרפולים, הלחמה והחלפת בידוד,קשירה פלוס בדיקה </t>
  </si>
  <si>
    <t xml:space="preserve">פירוק והחלפת 2 שדות  כולל פירוק 3 אנטרפולים, הלחמה והחלפת בידוד,קשירה  פלוס בדיקה </t>
  </si>
  <si>
    <t xml:space="preserve">פירוק והחלפת3  שדות  כולל פירוק 4 אנטרפולים, הלחמה והחלפת בידוד,קשירה  פלוס בדיקה </t>
  </si>
  <si>
    <t xml:space="preserve">פירוק והחלפת ארבע שדות  כולל פירוק 4 אנטרפולים,הלחמה והחלפת בידוד,קשירה  פלוס בדיקה </t>
  </si>
  <si>
    <t xml:space="preserve">צבע לכה + שטיפת סטטור ויבוש בתנור לאחר הלחמה ותיקון בידוד אינטרפול 1 </t>
  </si>
  <si>
    <t>צבע לכה + שטיפת סטטור ויבוש בתנור לאחר הלחמה ותיקון בידוד 2 אינטרפולים</t>
  </si>
  <si>
    <t>צבע לכה + שטיפת סטטור ויבוש בתנור לאחר הלחמה ותיקון בידוד 3  אינטרפולים</t>
  </si>
  <si>
    <t>צבע לכה + שטיפת סטטור ויבוש בתנור לאחר הלחמה ותיקון בידוד 4  אינטרפולים</t>
  </si>
  <si>
    <t xml:space="preserve">צבע לכה + שטיפת סטטור ויבוש בתנור לאחר הלחמה ותיקון בידוד שדה 1 </t>
  </si>
  <si>
    <t>צבע לכה + שטיפת סטטור ויבוש בתנור לאחר הלחמה ותיקון בידוד 2 שדות</t>
  </si>
  <si>
    <t xml:space="preserve">צבע לכה + שטיפת סטטור ויבוש בתנור לאחר הלחמה ותיקון בידוד 3 שדות </t>
  </si>
  <si>
    <t xml:space="preserve">צבע לכה + שטיפת סטטור ויבוש בתנור לאחר הלחמה ותיקון בידוד 4 שדות </t>
  </si>
  <si>
    <t xml:space="preserve">החלפת כבל חשמל אחד על ידי הלחמה והחלפת בידוד,קשירה כולל לחיצות של נעל כבל פלוס בדיקה </t>
  </si>
  <si>
    <t>החלפת שני כבלים חשמל  על ידי הלחמה והחלפת בידוד,קשירה כולל לחיצות של נעל כבל פלוס בדיקה</t>
  </si>
  <si>
    <t>החלפת שלושה כבלים חשמל  על ידי הלחמה והחלפת בידודבידוד,קשירה כולל לחיצות של נעל כבל פלוס בדיקה</t>
  </si>
  <si>
    <t>החלפת ארבעה כבלים חשמל  על ידי הלחמה והחלפת בידודבידוד,קשירה כולל לחיצות של נעל כבל פלוס בדיקה</t>
  </si>
  <si>
    <t>הובלה הלוך וחזור</t>
  </si>
  <si>
    <t>תיקון בית מיסב אחורי</t>
  </si>
  <si>
    <t>תיקון בית מיסב צד הפניון (ציר)</t>
  </si>
  <si>
    <t>ליפוף מנוע "DAYTON-PHOENIX " עם חוט משנה תדר,  110 אמפר 180 וולט 2934 סל''ד, 34 כ''ס, 99.3 הרץ</t>
  </si>
  <si>
    <t>בדיקת סטטור של מנוע הסעה עם מכשיר *"בֶקֶר" Euro3200</t>
  </si>
  <si>
    <t>בדיקת מנוע הסעה מושלם עם מכשיר *"בֶקֶר" Euro3200</t>
  </si>
  <si>
    <t>מכרז 2020 בש''ח</t>
  </si>
  <si>
    <t>בש''ח
מכרז 2020</t>
  </si>
  <si>
    <t>מחיר מחירון הבסיסי בש"ח מכרז 2020</t>
  </si>
  <si>
    <t>מחיר מחירון הבסיסי בש"ח
מכרז 2020</t>
  </si>
  <si>
    <t>מחיר מחירון הבסיסי בש''ח
שנת 2023</t>
  </si>
  <si>
    <t xml:space="preserve">מחיר מחירון בסיסי ממוצע
שנת 2023 </t>
  </si>
  <si>
    <t>מחיר מחירון בסיסי</t>
  </si>
  <si>
    <t>הפריט \העבודה</t>
  </si>
  <si>
    <t>מס"ד</t>
  </si>
  <si>
    <t>סוג מנוע</t>
  </si>
  <si>
    <t xml:space="preserve">יחידת מידה </t>
  </si>
  <si>
    <t>יחידה</t>
  </si>
  <si>
    <t>מחיר  מקסימאלי ליחידה בש"ח (לא כולל מע"מ)</t>
  </si>
  <si>
    <t>טבלה מס' 1 - חד פאזי - 3000 סל''ד</t>
  </si>
  <si>
    <t>A</t>
  </si>
  <si>
    <t>B</t>
  </si>
  <si>
    <t>יחידת מידה</t>
  </si>
  <si>
    <t>C</t>
  </si>
  <si>
    <t>D</t>
  </si>
  <si>
    <t>יש למלא את התאים המסומנים בצהוב בלבד</t>
  </si>
  <si>
    <t>הליך מס' 125331 - הזמנה להציע הצעות למתן שיפוץ מנועי חשמל סלילים ואלטרנטורים לרכבת ישראל</t>
  </si>
  <si>
    <t>טבלה מס' 2 - חד פאזי - 1500 סל''ד</t>
  </si>
  <si>
    <t xml:space="preserve">הפריט \העבודה </t>
  </si>
  <si>
    <t>טבלה מס' 3 - תלת פאזי - 3000 סל''ד</t>
  </si>
  <si>
    <t>טבלה מס' 5 - תלת פאזי - 1000 סל''ד</t>
  </si>
  <si>
    <t>טבלה מס' 6 - תלת פאזי - 750 סל''ד</t>
  </si>
  <si>
    <t>סוג גנרטור</t>
  </si>
  <si>
    <t>טבלה מס' 7 - גנרטורים</t>
  </si>
  <si>
    <t>שיפוץ וליפוף סלילי
 אלקטרומגנט ושנאים</t>
  </si>
  <si>
    <t>טבלה מס' 8 - אחר</t>
  </si>
  <si>
    <t xml:space="preserve"> </t>
  </si>
  <si>
    <t>טבלה מס' 9 - תוספת לשנת 2026</t>
  </si>
  <si>
    <t>טבלה מס' 4 - תלת פאזי - 1500 סל''ד</t>
  </si>
  <si>
    <t>מחיר  מקסימאלי ליחידה 
בש"ח (לא כולל מע"מ)</t>
  </si>
  <si>
    <t>טבלה מס' 10 - D43TR</t>
  </si>
  <si>
    <t>טבלה מס' 11 - D43TRL</t>
  </si>
  <si>
    <t>טבלה מס' 12 - D78</t>
  </si>
  <si>
    <t xml:space="preserve">יחידת מידה  </t>
  </si>
  <si>
    <t>טבלה מס' 13 - A2921-5</t>
  </si>
  <si>
    <t xml:space="preserve">נספח B1 - טבלת תמורה </t>
  </si>
  <si>
    <t>אחוז ההנחה המוצע על המחירון המפורט בגיליונות 1-13:</t>
  </si>
  <si>
    <t>מכרז פומבי מס' 125331  – הזמנה להציע הצעות למתן שיפוץ מנועי חשמל, סלילים ואלטרנטורים לרכבת ישראל</t>
  </si>
  <si>
    <t xml:space="preserve">ליפוף שדה מנוע הסעה AC מודל A2921-5  ליורו-3200  (עם חוט משנה תדר) תלת פאזי ( חוט שטוח ) </t>
  </si>
  <si>
    <t>מחיר מקסימאלי ליחידה 
בש"ח (לא כולל מע"מ)</t>
  </si>
  <si>
    <t>מחיר מקסימאלי ליחידה בש"ח (לא כולל מע"מ)</t>
  </si>
  <si>
    <t>שיפוץ ללא ליפוף כולל החלפת מסבים מדגם SKF 6007-2Z/C3WT, איזון דינאמי, הרכבה, בדיקה והרצה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</si>
</sst>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₪&quot;\ #,##0"/>
    <numFmt numFmtId="165" formatCode="&quot;₪&quot;\ #,##0.00"/>
  </numFmts>
  <fonts count="41">
    <font>
      <sz val="10"/>
      <name val="Arial"/>
      <charset val="177"/>
    </font>
    <font>
      <b/>
      <sz val="10"/>
      <name val="Arial"/>
      <family val="2"/>
    </font>
    <font>
      <sz val="9"/>
      <name val="David"/>
      <charset val="177"/>
    </font>
    <font>
      <sz val="10"/>
      <name val="David"/>
      <charset val="177"/>
    </font>
    <font>
      <b/>
      <u/>
      <sz val="10"/>
      <name val="David"/>
      <family val="2"/>
      <charset val="177"/>
    </font>
    <font>
      <b/>
      <sz val="10"/>
      <name val="David"/>
      <family val="2"/>
      <charset val="177"/>
    </font>
    <font>
      <b/>
      <sz val="18"/>
      <name val="Arial"/>
      <family val="2"/>
    </font>
    <font>
      <b/>
      <sz val="14"/>
      <name val="David"/>
      <family val="2"/>
    </font>
    <font>
      <sz val="12"/>
      <name val="David"/>
      <family val="2"/>
    </font>
    <font>
      <b/>
      <sz val="16"/>
      <name val="David"/>
      <family val="2"/>
    </font>
    <font>
      <b/>
      <sz val="12"/>
      <name val="David"/>
      <family val="2"/>
    </font>
    <font>
      <b/>
      <u/>
      <sz val="12"/>
      <name val="David"/>
      <family val="2"/>
    </font>
    <font>
      <b/>
      <sz val="16"/>
      <name val="David "/>
      <charset val="177"/>
    </font>
    <font>
      <sz val="12"/>
      <color rgb="FFFF0000"/>
      <name val="David"/>
      <family val="2"/>
    </font>
    <font>
      <sz val="10"/>
      <color rgb="FFFF0000"/>
      <name val="Arial"/>
      <family val="2"/>
    </font>
    <font>
      <b/>
      <u/>
      <sz val="12"/>
      <color theme="1"/>
      <name val="David"/>
      <family val="2"/>
    </font>
    <font>
      <sz val="12"/>
      <color theme="1"/>
      <name val="David"/>
      <family val="2"/>
    </font>
    <font>
      <b/>
      <sz val="12"/>
      <color theme="1"/>
      <name val="David"/>
      <family val="2"/>
    </font>
    <font>
      <b/>
      <sz val="12"/>
      <color rgb="FF000000"/>
      <name val="David"/>
      <family val="2"/>
    </font>
    <font>
      <b/>
      <u/>
      <sz val="18"/>
      <color theme="1"/>
      <name val="Calibri"/>
      <family val="2"/>
      <scheme val="minor"/>
    </font>
    <font>
      <b/>
      <u/>
      <sz val="12"/>
      <color rgb="FFFF0000"/>
      <name val="David"/>
      <family val="2"/>
    </font>
    <font>
      <sz val="14"/>
      <color theme="1"/>
      <name val="Calibri"/>
      <family val="2"/>
      <scheme val="minor"/>
    </font>
    <font>
      <sz val="10"/>
      <color rgb="FFFA7D00"/>
      <name val="Arial"/>
      <family val="2"/>
      <charset val="177"/>
    </font>
    <font>
      <b/>
      <sz val="10"/>
      <color theme="0"/>
      <name val="Arial"/>
      <family val="2"/>
      <charset val="177"/>
    </font>
    <font>
      <sz val="10"/>
      <color rgb="FF9C0006"/>
      <name val="Arial"/>
      <family val="2"/>
      <charset val="177"/>
    </font>
    <font>
      <sz val="10"/>
      <color rgb="FF3F3F76"/>
      <name val="Arial"/>
      <family val="2"/>
      <charset val="177"/>
    </font>
    <font>
      <b/>
      <sz val="10"/>
      <color rgb="FF3F3F3F"/>
      <name val="Arial"/>
      <family val="2"/>
      <charset val="177"/>
    </font>
    <font>
      <b/>
      <sz val="10"/>
      <color theme="1"/>
      <name val="Arial"/>
      <family val="2"/>
      <charset val="177"/>
    </font>
    <font>
      <sz val="10"/>
      <color rgb="FF9C6500"/>
      <name val="Arial"/>
      <family val="2"/>
      <charset val="177"/>
    </font>
    <font>
      <b/>
      <sz val="11"/>
      <color theme="3"/>
      <name val="Arial"/>
      <family val="2"/>
      <charset val="177"/>
    </font>
    <font>
      <b/>
      <sz val="13"/>
      <color theme="3"/>
      <name val="Arial"/>
      <family val="2"/>
      <charset val="177"/>
    </font>
    <font>
      <b/>
      <sz val="15"/>
      <color theme="3"/>
      <name val="Arial"/>
      <family val="2"/>
      <charset val="177"/>
    </font>
    <font>
      <b/>
      <sz val="18"/>
      <color theme="3"/>
      <name val="Cambria"/>
      <family val="2"/>
      <scheme val="major"/>
    </font>
    <font>
      <i/>
      <sz val="10"/>
      <color rgb="FF7F7F7F"/>
      <name val="Arial"/>
      <family val="2"/>
      <charset val="177"/>
    </font>
    <font>
      <sz val="10"/>
      <color rgb="FF006100"/>
      <name val="Arial"/>
      <family val="2"/>
      <charset val="177"/>
    </font>
    <font>
      <b/>
      <sz val="10"/>
      <color rgb="FFFA7D00"/>
      <name val="Arial"/>
      <family val="2"/>
      <charset val="177"/>
    </font>
    <font>
      <sz val="10"/>
      <color theme="0"/>
      <name val="Arial"/>
      <family val="2"/>
      <charset val="177"/>
    </font>
    <font>
      <sz val="10"/>
      <color theme="1"/>
      <name val="Arial"/>
      <family val="2"/>
      <charset val="177"/>
    </font>
    <font>
      <sz val="10"/>
      <name val="Arial"/>
      <charset val="177"/>
    </font>
    <font>
      <b/>
      <sz val="14"/>
      <name val="David "/>
      <charset val="177"/>
    </font>
    <font>
      <b/>
      <sz val="14"/>
      <color theme="1"/>
      <name val="David"/>
      <family val="2"/>
    </font>
  </fonts>
  <fills count="37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3" tint="0.59996337778862885"/>
        <bgColor indexed="64"/>
      </patternFill>
    </fill>
  </fills>
  <borders count="7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37" fillId="2" borderId="0" applyNumberFormat="0" applyBorder="0" applyAlignment="0" applyProtection="0"/>
    <xf numFmtId="0" fontId="37" fillId="3" borderId="0" applyNumberFormat="0" applyBorder="0" applyAlignment="0" applyProtection="0"/>
    <xf numFmtId="0" fontId="37" fillId="4" borderId="0" applyNumberFormat="0" applyBorder="0" applyAlignment="0" applyProtection="0"/>
    <xf numFmtId="0" fontId="37" fillId="5" borderId="0" applyNumberFormat="0" applyBorder="0" applyAlignment="0" applyProtection="0"/>
    <xf numFmtId="0" fontId="37" fillId="6" borderId="0" applyNumberFormat="0" applyBorder="0" applyAlignment="0" applyProtection="0"/>
    <xf numFmtId="0" fontId="37" fillId="7" borderId="0" applyNumberFormat="0" applyBorder="0" applyAlignment="0" applyProtection="0"/>
    <xf numFmtId="0" fontId="37" fillId="8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9" borderId="0" applyNumberFormat="0" applyBorder="0" applyAlignment="0" applyProtection="0"/>
    <xf numFmtId="9" fontId="38" fillId="0" borderId="0" applyFont="0" applyFill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38" fillId="26" borderId="1" applyNumberFormat="0" applyFont="0" applyAlignment="0" applyProtection="0"/>
    <xf numFmtId="0" fontId="35" fillId="27" borderId="2" applyNumberFormat="0" applyAlignment="0" applyProtection="0"/>
    <xf numFmtId="0" fontId="34" fillId="28" borderId="0" applyNumberFormat="0" applyBorder="0" applyAlignment="0" applyProtection="0"/>
    <xf numFmtId="0" fontId="1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30" fillId="0" borderId="4" applyNumberFormat="0" applyFill="0" applyAlignment="0" applyProtection="0"/>
    <xf numFmtId="0" fontId="29" fillId="0" borderId="5" applyNumberFormat="0" applyFill="0" applyAlignment="0" applyProtection="0"/>
    <xf numFmtId="0" fontId="29" fillId="0" borderId="0" applyNumberFormat="0" applyFill="0" applyBorder="0" applyAlignment="0" applyProtection="0"/>
    <xf numFmtId="0" fontId="28" fillId="29" borderId="0" applyNumberFormat="0" applyBorder="0" applyAlignment="0" applyProtection="0"/>
    <xf numFmtId="0" fontId="27" fillId="0" borderId="6" applyNumberFormat="0" applyFill="0" applyAlignment="0" applyProtection="0"/>
    <xf numFmtId="0" fontId="26" fillId="27" borderId="7" applyNumberFormat="0" applyAlignment="0" applyProtection="0"/>
    <xf numFmtId="0" fontId="25" fillId="30" borderId="2" applyNumberFormat="0" applyAlignment="0" applyProtection="0"/>
    <xf numFmtId="0" fontId="24" fillId="31" borderId="0" applyNumberFormat="0" applyBorder="0" applyAlignment="0" applyProtection="0"/>
    <xf numFmtId="0" fontId="23" fillId="32" borderId="8" applyNumberFormat="0" applyAlignment="0" applyProtection="0"/>
    <xf numFmtId="0" fontId="22" fillId="0" borderId="9" applyNumberFormat="0" applyFill="0" applyAlignment="0" applyProtection="0"/>
  </cellStyleXfs>
  <cellXfs count="404">
    <xf numFmtId="0" fontId="0" fillId="0" borderId="0" xfId="0"/>
    <xf numFmtId="0" fontId="11" fillId="2" borderId="3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2" fillId="33" borderId="15" xfId="0" applyFont="1" applyFill="1" applyBorder="1" applyAlignment="1">
      <alignment horizontal="right" vertical="center" wrapText="1" readingOrder="2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readingOrder="2"/>
    </xf>
    <xf numFmtId="0" fontId="21" fillId="0" borderId="0" xfId="0" applyFont="1"/>
    <xf numFmtId="0" fontId="19" fillId="0" borderId="0" xfId="0" applyFont="1"/>
    <xf numFmtId="0" fontId="0" fillId="0" borderId="0" xfId="0" applyAlignment="1">
      <alignment horizontal="center" vertical="center" readingOrder="2"/>
    </xf>
    <xf numFmtId="3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65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 readingOrder="2"/>
    </xf>
    <xf numFmtId="0" fontId="2" fillId="33" borderId="17" xfId="0" applyFont="1" applyFill="1" applyBorder="1" applyAlignment="1">
      <alignment horizontal="center" vertical="center" wrapText="1" readingOrder="2"/>
    </xf>
    <xf numFmtId="0" fontId="0" fillId="0" borderId="18" xfId="0" applyBorder="1" applyAlignment="1">
      <alignment horizontal="center" vertical="center"/>
    </xf>
    <xf numFmtId="0" fontId="2" fillId="0" borderId="18" xfId="0" applyFont="1" applyBorder="1" applyAlignment="1">
      <alignment horizontal="right" vertical="center" wrapText="1" readingOrder="2"/>
    </xf>
    <xf numFmtId="0" fontId="2" fillId="0" borderId="17" xfId="0" applyFont="1" applyBorder="1" applyAlignment="1">
      <alignment horizontal="center" vertical="center" wrapText="1" readingOrder="2"/>
    </xf>
    <xf numFmtId="0" fontId="10" fillId="35" borderId="16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 readingOrder="2"/>
    </xf>
    <xf numFmtId="165" fontId="8" fillId="0" borderId="20" xfId="0" applyNumberFormat="1" applyFont="1" applyBorder="1" applyAlignment="1">
      <alignment horizontal="center" vertical="center"/>
    </xf>
    <xf numFmtId="0" fontId="8" fillId="33" borderId="19" xfId="0" applyFont="1" applyFill="1" applyBorder="1" applyAlignment="1">
      <alignment horizontal="right" vertical="center" wrapText="1" readingOrder="2"/>
    </xf>
    <xf numFmtId="0" fontId="8" fillId="33" borderId="11" xfId="0" applyFont="1" applyFill="1" applyBorder="1" applyAlignment="1">
      <alignment horizontal="center" vertical="center" wrapText="1" readingOrder="2"/>
    </xf>
    <xf numFmtId="0" fontId="11" fillId="0" borderId="15" xfId="0" applyFont="1" applyBorder="1" applyAlignment="1">
      <alignment vertical="center" wrapText="1"/>
    </xf>
    <xf numFmtId="164" fontId="10" fillId="36" borderId="21" xfId="0" applyNumberFormat="1" applyFont="1" applyFill="1" applyBorder="1" applyAlignment="1">
      <alignment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22" xfId="0" applyFont="1" applyBorder="1" applyAlignment="1">
      <alignment horizontal="right" vertical="center" wrapText="1" readingOrder="2"/>
    </xf>
    <xf numFmtId="0" fontId="8" fillId="0" borderId="12" xfId="0" applyFont="1" applyBorder="1" applyAlignment="1">
      <alignment horizontal="center" vertical="center" wrapText="1" readingOrder="2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right" vertical="center" wrapText="1" readingOrder="2"/>
    </xf>
    <xf numFmtId="0" fontId="8" fillId="0" borderId="23" xfId="0" applyFont="1" applyBorder="1" applyAlignment="1">
      <alignment horizontal="center" vertical="center" wrapText="1" readingOrder="2"/>
    </xf>
    <xf numFmtId="0" fontId="13" fillId="0" borderId="25" xfId="0" applyFont="1" applyBorder="1" applyAlignment="1">
      <alignment vertical="center" textRotation="90" wrapText="1"/>
    </xf>
    <xf numFmtId="0" fontId="8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165" fontId="8" fillId="0" borderId="15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5" xfId="0" applyFont="1" applyBorder="1" applyAlignment="1">
      <alignment horizontal="right" vertical="center" wrapText="1" readingOrder="2"/>
    </xf>
    <xf numFmtId="0" fontId="13" fillId="0" borderId="15" xfId="0" applyFont="1" applyBorder="1" applyAlignment="1">
      <alignment vertical="center" textRotation="90" wrapText="1"/>
    </xf>
    <xf numFmtId="164" fontId="10" fillId="36" borderId="15" xfId="0" applyNumberFormat="1" applyFont="1" applyFill="1" applyBorder="1" applyAlignment="1">
      <alignment vertical="center" wrapText="1"/>
    </xf>
    <xf numFmtId="0" fontId="8" fillId="0" borderId="18" xfId="0" applyFont="1" applyBorder="1" applyAlignment="1">
      <alignment horizontal="center" vertical="center"/>
    </xf>
    <xf numFmtId="0" fontId="13" fillId="0" borderId="18" xfId="0" applyFont="1" applyBorder="1" applyAlignment="1">
      <alignment vertical="center" textRotation="90" wrapText="1"/>
    </xf>
    <xf numFmtId="0" fontId="1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horizontal="right" vertical="center" wrapText="1" readingOrder="2"/>
    </xf>
    <xf numFmtId="164" fontId="10" fillId="36" borderId="18" xfId="0" applyNumberFormat="1" applyFont="1" applyFill="1" applyBorder="1" applyAlignment="1">
      <alignment vertical="center" wrapText="1"/>
    </xf>
    <xf numFmtId="165" fontId="8" fillId="0" borderId="18" xfId="0" applyNumberFormat="1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right" vertical="center" wrapText="1" readingOrder="2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right" vertical="center" wrapText="1" readingOrder="2"/>
    </xf>
    <xf numFmtId="0" fontId="8" fillId="0" borderId="3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 readingOrder="2"/>
    </xf>
    <xf numFmtId="0" fontId="8" fillId="0" borderId="15" xfId="0" applyFont="1" applyBorder="1" applyAlignment="1">
      <alignment horizontal="center" vertical="center" wrapText="1" readingOrder="2"/>
    </xf>
    <xf numFmtId="0" fontId="8" fillId="0" borderId="28" xfId="0" applyFont="1" applyBorder="1" applyAlignment="1">
      <alignment horizontal="center" vertical="center" wrapText="1" readingOrder="2"/>
    </xf>
    <xf numFmtId="0" fontId="8" fillId="0" borderId="30" xfId="0" applyFont="1" applyBorder="1" applyAlignment="1">
      <alignment horizontal="center" vertical="center" wrapText="1" readingOrder="2"/>
    </xf>
    <xf numFmtId="0" fontId="8" fillId="0" borderId="38" xfId="0" applyFont="1" applyBorder="1" applyAlignment="1">
      <alignment horizontal="right" vertical="center" wrapText="1" readingOrder="2"/>
    </xf>
    <xf numFmtId="0" fontId="8" fillId="0" borderId="39" xfId="0" applyFont="1" applyBorder="1" applyAlignment="1">
      <alignment horizontal="right" vertical="center" wrapText="1" readingOrder="2"/>
    </xf>
    <xf numFmtId="0" fontId="8" fillId="0" borderId="40" xfId="0" applyFont="1" applyBorder="1" applyAlignment="1">
      <alignment horizontal="center" vertical="center" wrapText="1" readingOrder="2"/>
    </xf>
    <xf numFmtId="0" fontId="8" fillId="0" borderId="10" xfId="0" applyFont="1" applyBorder="1" applyAlignment="1">
      <alignment horizontal="center" vertical="center" wrapText="1" readingOrder="2"/>
    </xf>
    <xf numFmtId="0" fontId="8" fillId="35" borderId="16" xfId="0" applyFont="1" applyFill="1" applyBorder="1" applyAlignment="1">
      <alignment horizontal="center" vertical="center"/>
    </xf>
    <xf numFmtId="0" fontId="8" fillId="35" borderId="41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165" fontId="8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 readingOrder="2"/>
    </xf>
    <xf numFmtId="0" fontId="11" fillId="0" borderId="0" xfId="0" applyFont="1" applyAlignment="1">
      <alignment horizontal="center" vertical="center" wrapText="1"/>
    </xf>
    <xf numFmtId="0" fontId="13" fillId="0" borderId="15" xfId="0" applyFont="1" applyBorder="1" applyAlignment="1">
      <alignment horizontal="center" vertical="center" textRotation="90" wrapText="1"/>
    </xf>
    <xf numFmtId="0" fontId="13" fillId="0" borderId="18" xfId="0" applyFont="1" applyBorder="1" applyAlignment="1">
      <alignment horizontal="center" vertical="center" textRotation="90" wrapText="1"/>
    </xf>
    <xf numFmtId="0" fontId="11" fillId="2" borderId="42" xfId="0" applyFont="1" applyFill="1" applyBorder="1" applyAlignment="1">
      <alignment horizontal="center" vertical="center" wrapText="1"/>
    </xf>
    <xf numFmtId="0" fontId="11" fillId="2" borderId="43" xfId="0" applyFont="1" applyFill="1" applyBorder="1" applyAlignment="1">
      <alignment horizontal="center" vertical="center" wrapText="1"/>
    </xf>
    <xf numFmtId="165" fontId="8" fillId="0" borderId="30" xfId="0" applyNumberFormat="1" applyFont="1" applyBorder="1" applyAlignment="1">
      <alignment horizontal="center" vertical="center"/>
    </xf>
    <xf numFmtId="165" fontId="8" fillId="0" borderId="28" xfId="0" applyNumberFormat="1" applyFont="1" applyBorder="1" applyAlignment="1">
      <alignment horizontal="center" vertical="center"/>
    </xf>
    <xf numFmtId="0" fontId="8" fillId="2" borderId="42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164" fontId="8" fillId="0" borderId="0" xfId="0" applyNumberFormat="1" applyFont="1" applyAlignment="1">
      <alignment vertical="center"/>
    </xf>
    <xf numFmtId="165" fontId="8" fillId="0" borderId="0" xfId="0" applyNumberFormat="1" applyFont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41" xfId="0" applyFont="1" applyBorder="1" applyAlignment="1">
      <alignment horizontal="right" vertical="center" wrapText="1" readingOrder="2"/>
    </xf>
    <xf numFmtId="0" fontId="8" fillId="0" borderId="21" xfId="0" applyFont="1" applyBorder="1" applyAlignment="1">
      <alignment horizontal="right" vertical="center" wrapText="1" readingOrder="2"/>
    </xf>
    <xf numFmtId="0" fontId="8" fillId="0" borderId="45" xfId="0" applyFont="1" applyBorder="1" applyAlignment="1">
      <alignment horizontal="right" vertical="center" wrapText="1" readingOrder="2"/>
    </xf>
    <xf numFmtId="0" fontId="11" fillId="2" borderId="46" xfId="0" applyFont="1" applyFill="1" applyBorder="1" applyAlignment="1">
      <alignment horizontal="center" vertical="center" wrapText="1"/>
    </xf>
    <xf numFmtId="164" fontId="10" fillId="2" borderId="35" xfId="0" applyNumberFormat="1" applyFont="1" applyFill="1" applyBorder="1" applyAlignment="1">
      <alignment horizontal="center" vertical="center" wrapText="1"/>
    </xf>
    <xf numFmtId="164" fontId="10" fillId="2" borderId="25" xfId="0" applyNumberFormat="1" applyFont="1" applyFill="1" applyBorder="1" applyAlignment="1">
      <alignment horizontal="center" vertical="center" wrapText="1"/>
    </xf>
    <xf numFmtId="164" fontId="10" fillId="2" borderId="36" xfId="0" applyNumberFormat="1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readingOrder="2"/>
    </xf>
    <xf numFmtId="0" fontId="11" fillId="2" borderId="47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 readingOrder="2"/>
    </xf>
    <xf numFmtId="0" fontId="0" fillId="0" borderId="20" xfId="0" applyBorder="1" applyAlignment="1">
      <alignment horizontal="center" vertical="center" readingOrder="2"/>
    </xf>
    <xf numFmtId="0" fontId="3" fillId="0" borderId="0" xfId="0" applyFont="1" applyAlignment="1">
      <alignment horizontal="center" vertical="center"/>
    </xf>
    <xf numFmtId="0" fontId="8" fillId="0" borderId="10" xfId="0" applyFont="1" applyBorder="1" applyAlignment="1">
      <alignment horizontal="right" vertical="center" wrapText="1" readingOrder="2"/>
    </xf>
    <xf numFmtId="3" fontId="8" fillId="0" borderId="20" xfId="0" applyNumberFormat="1" applyFont="1" applyBorder="1" applyAlignment="1">
      <alignment horizontal="center" vertical="center" readingOrder="2"/>
    </xf>
    <xf numFmtId="0" fontId="8" fillId="0" borderId="11" xfId="0" applyFont="1" applyBorder="1" applyAlignment="1">
      <alignment horizontal="right" vertical="center" wrapText="1" readingOrder="2"/>
    </xf>
    <xf numFmtId="164" fontId="8" fillId="2" borderId="21" xfId="0" applyNumberFormat="1" applyFont="1" applyFill="1" applyBorder="1" applyAlignment="1">
      <alignment horizontal="center" vertical="center" wrapText="1"/>
    </xf>
    <xf numFmtId="165" fontId="8" fillId="0" borderId="11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 readingOrder="2"/>
    </xf>
    <xf numFmtId="0" fontId="8" fillId="0" borderId="20" xfId="0" applyFont="1" applyBorder="1" applyAlignment="1">
      <alignment horizontal="center" vertical="center" readingOrder="2"/>
    </xf>
    <xf numFmtId="3" fontId="8" fillId="0" borderId="34" xfId="0" applyNumberFormat="1" applyFont="1" applyBorder="1" applyAlignment="1">
      <alignment horizontal="center" vertical="center" readingOrder="2"/>
    </xf>
    <xf numFmtId="0" fontId="8" fillId="0" borderId="12" xfId="0" applyFont="1" applyBorder="1" applyAlignment="1">
      <alignment horizontal="right" vertical="center" wrapText="1" readingOrder="2"/>
    </xf>
    <xf numFmtId="164" fontId="8" fillId="2" borderId="45" xfId="0" applyNumberFormat="1" applyFont="1" applyFill="1" applyBorder="1" applyAlignment="1">
      <alignment horizontal="center" vertical="center" wrapText="1"/>
    </xf>
    <xf numFmtId="165" fontId="8" fillId="0" borderId="12" xfId="0" applyNumberFormat="1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 readingOrder="2"/>
    </xf>
    <xf numFmtId="0" fontId="11" fillId="0" borderId="51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right" vertical="center" wrapText="1" readingOrder="2"/>
    </xf>
    <xf numFmtId="164" fontId="8" fillId="2" borderId="52" xfId="0" applyNumberFormat="1" applyFont="1" applyFill="1" applyBorder="1" applyAlignment="1">
      <alignment horizontal="center" vertical="center" wrapText="1"/>
    </xf>
    <xf numFmtId="165" fontId="8" fillId="0" borderId="53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readingOrder="2"/>
    </xf>
    <xf numFmtId="0" fontId="8" fillId="0" borderId="11" xfId="0" applyFont="1" applyBorder="1" applyAlignment="1">
      <alignment horizontal="center" vertical="center" readingOrder="2"/>
    </xf>
    <xf numFmtId="0" fontId="8" fillId="0" borderId="12" xfId="0" applyFont="1" applyBorder="1" applyAlignment="1">
      <alignment horizontal="center" vertical="center" readingOrder="2"/>
    </xf>
    <xf numFmtId="0" fontId="8" fillId="0" borderId="16" xfId="0" applyFont="1" applyBorder="1" applyAlignment="1">
      <alignment horizontal="center" vertical="center" wrapText="1" readingOrder="2"/>
    </xf>
    <xf numFmtId="0" fontId="0" fillId="0" borderId="0" xfId="0" applyAlignment="1">
      <alignment horizontal="center"/>
    </xf>
    <xf numFmtId="0" fontId="8" fillId="2" borderId="13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 readingOrder="2"/>
    </xf>
    <xf numFmtId="0" fontId="8" fillId="0" borderId="30" xfId="0" applyFont="1" applyBorder="1" applyAlignment="1">
      <alignment readingOrder="2"/>
    </xf>
    <xf numFmtId="0" fontId="8" fillId="0" borderId="30" xfId="0" applyFont="1" applyBorder="1" applyAlignment="1">
      <alignment horizontal="center" vertical="center" readingOrder="2"/>
    </xf>
    <xf numFmtId="164" fontId="8" fillId="2" borderId="30" xfId="0" applyNumberFormat="1" applyFont="1" applyFill="1" applyBorder="1" applyAlignment="1">
      <alignment horizontal="center" vertical="center" wrapText="1" readingOrder="2"/>
    </xf>
    <xf numFmtId="0" fontId="8" fillId="0" borderId="26" xfId="0" applyFont="1" applyBorder="1" applyAlignment="1">
      <alignment horizontal="center" vertical="center" readingOrder="2"/>
    </xf>
    <xf numFmtId="0" fontId="8" fillId="0" borderId="15" xfId="0" applyFont="1" applyBorder="1" applyAlignment="1">
      <alignment readingOrder="2"/>
    </xf>
    <xf numFmtId="0" fontId="8" fillId="0" borderId="15" xfId="0" applyFont="1" applyBorder="1" applyAlignment="1">
      <alignment horizontal="center" vertical="center" readingOrder="2"/>
    </xf>
    <xf numFmtId="164" fontId="8" fillId="2" borderId="15" xfId="0" applyNumberFormat="1" applyFont="1" applyFill="1" applyBorder="1" applyAlignment="1">
      <alignment horizontal="center" vertical="center" wrapText="1" readingOrder="2"/>
    </xf>
    <xf numFmtId="0" fontId="8" fillId="0" borderId="15" xfId="0" applyFont="1" applyBorder="1" applyAlignment="1">
      <alignment vertical="top" wrapText="1" readingOrder="2"/>
    </xf>
    <xf numFmtId="0" fontId="8" fillId="0" borderId="27" xfId="0" applyFont="1" applyBorder="1" applyAlignment="1">
      <alignment horizontal="center" vertical="center" readingOrder="2"/>
    </xf>
    <xf numFmtId="0" fontId="8" fillId="0" borderId="28" xfId="0" applyFont="1" applyBorder="1" applyAlignment="1">
      <alignment vertical="top" wrapText="1" readingOrder="2"/>
    </xf>
    <xf numFmtId="0" fontId="8" fillId="0" borderId="28" xfId="0" applyFont="1" applyBorder="1" applyAlignment="1">
      <alignment horizontal="center" vertical="center" readingOrder="2"/>
    </xf>
    <xf numFmtId="164" fontId="8" fillId="2" borderId="28" xfId="0" applyNumberFormat="1" applyFont="1" applyFill="1" applyBorder="1" applyAlignment="1">
      <alignment horizontal="center" vertical="center" wrapText="1" readingOrder="2"/>
    </xf>
    <xf numFmtId="0" fontId="8" fillId="0" borderId="11" xfId="0" applyFont="1" applyBorder="1" applyAlignment="1">
      <alignment vertical="top" wrapText="1" readingOrder="2"/>
    </xf>
    <xf numFmtId="0" fontId="8" fillId="0" borderId="12" xfId="0" applyFont="1" applyBorder="1" applyAlignment="1">
      <alignment vertical="top" wrapText="1" readingOrder="2"/>
    </xf>
    <xf numFmtId="0" fontId="19" fillId="0" borderId="0" xfId="0" applyFont="1" applyAlignment="1">
      <alignment horizontal="center" vertical="center"/>
    </xf>
    <xf numFmtId="0" fontId="8" fillId="0" borderId="0" xfId="0" applyFont="1"/>
    <xf numFmtId="0" fontId="16" fillId="0" borderId="11" xfId="0" applyFont="1" applyBorder="1" applyAlignment="1">
      <alignment horizontal="center" vertical="center"/>
    </xf>
    <xf numFmtId="0" fontId="15" fillId="2" borderId="42" xfId="0" applyFont="1" applyFill="1" applyBorder="1" applyAlignment="1">
      <alignment horizontal="center" vertical="center"/>
    </xf>
    <xf numFmtId="0" fontId="15" fillId="2" borderId="42" xfId="0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right" vertical="center"/>
    </xf>
    <xf numFmtId="0" fontId="18" fillId="2" borderId="15" xfId="0" applyFont="1" applyFill="1" applyBorder="1" applyAlignment="1">
      <alignment horizontal="center" vertical="center" readingOrder="1"/>
    </xf>
    <xf numFmtId="164" fontId="16" fillId="0" borderId="15" xfId="0" applyNumberFormat="1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30" xfId="0" applyFont="1" applyBorder="1" applyAlignment="1">
      <alignment horizontal="right" vertical="center"/>
    </xf>
    <xf numFmtId="0" fontId="16" fillId="0" borderId="30" xfId="0" applyFont="1" applyBorder="1" applyAlignment="1">
      <alignment horizontal="center" vertical="center"/>
    </xf>
    <xf numFmtId="0" fontId="18" fillId="2" borderId="30" xfId="0" applyFont="1" applyFill="1" applyBorder="1" applyAlignment="1">
      <alignment horizontal="center" vertical="center" readingOrder="1"/>
    </xf>
    <xf numFmtId="164" fontId="16" fillId="0" borderId="30" xfId="0" applyNumberFormat="1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28" xfId="0" applyFont="1" applyBorder="1" applyAlignment="1">
      <alignment horizontal="right" vertical="center"/>
    </xf>
    <xf numFmtId="0" fontId="16" fillId="0" borderId="28" xfId="0" applyFont="1" applyBorder="1" applyAlignment="1">
      <alignment horizontal="center" vertical="center"/>
    </xf>
    <xf numFmtId="0" fontId="18" fillId="2" borderId="28" xfId="0" applyFont="1" applyFill="1" applyBorder="1" applyAlignment="1">
      <alignment horizontal="center" vertical="center" readingOrder="1"/>
    </xf>
    <xf numFmtId="164" fontId="16" fillId="0" borderId="28" xfId="0" applyNumberFormat="1" applyFont="1" applyBorder="1" applyAlignment="1">
      <alignment horizontal="center" vertical="center"/>
    </xf>
    <xf numFmtId="0" fontId="16" fillId="0" borderId="35" xfId="0" applyFont="1" applyBorder="1" applyAlignment="1">
      <alignment horizontal="right" vertical="center"/>
    </xf>
    <xf numFmtId="0" fontId="16" fillId="0" borderId="25" xfId="0" applyFont="1" applyBorder="1" applyAlignment="1">
      <alignment horizontal="right" vertical="center"/>
    </xf>
    <xf numFmtId="0" fontId="16" fillId="0" borderId="36" xfId="0" applyFont="1" applyBorder="1" applyAlignment="1">
      <alignment horizontal="right" vertical="center"/>
    </xf>
    <xf numFmtId="0" fontId="16" fillId="0" borderId="10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1" fillId="35" borderId="60" xfId="0" applyFont="1" applyFill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61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11" fillId="0" borderId="17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 readingOrder="2"/>
    </xf>
    <xf numFmtId="0" fontId="19" fillId="0" borderId="0" xfId="0" applyFont="1" applyAlignment="1">
      <alignment horizontal="center"/>
    </xf>
    <xf numFmtId="0" fontId="16" fillId="2" borderId="42" xfId="0" applyFont="1" applyFill="1" applyBorder="1" applyAlignment="1">
      <alignment horizontal="center" vertical="center" wrapText="1"/>
    </xf>
    <xf numFmtId="164" fontId="16" fillId="0" borderId="42" xfId="0" applyNumberFormat="1" applyFont="1" applyBorder="1" applyAlignment="1">
      <alignment horizontal="center" vertical="center" wrapText="1"/>
    </xf>
    <xf numFmtId="164" fontId="8" fillId="2" borderId="21" xfId="0" applyNumberFormat="1" applyFont="1" applyFill="1" applyBorder="1" applyAlignment="1">
      <alignment horizontal="center" vertical="center" wrapText="1" readingOrder="2"/>
    </xf>
    <xf numFmtId="164" fontId="8" fillId="2" borderId="45" xfId="0" applyNumberFormat="1" applyFont="1" applyFill="1" applyBorder="1" applyAlignment="1">
      <alignment horizontal="center" vertical="center" wrapText="1" readingOrder="2"/>
    </xf>
    <xf numFmtId="165" fontId="8" fillId="0" borderId="66" xfId="0" applyNumberFormat="1" applyFont="1" applyBorder="1" applyAlignment="1">
      <alignment horizontal="center" vertical="center"/>
    </xf>
    <xf numFmtId="0" fontId="11" fillId="35" borderId="42" xfId="0" applyFont="1" applyFill="1" applyBorder="1" applyAlignment="1">
      <alignment horizontal="center" vertical="center" wrapText="1"/>
    </xf>
    <xf numFmtId="9" fontId="7" fillId="34" borderId="16" xfId="19" applyFont="1" applyFill="1" applyBorder="1" applyAlignment="1" applyProtection="1">
      <alignment horizontal="center"/>
      <protection locked="0"/>
    </xf>
    <xf numFmtId="165" fontId="8" fillId="0" borderId="57" xfId="0" applyNumberFormat="1" applyFont="1" applyBorder="1" applyAlignment="1">
      <alignment horizontal="center" vertical="center" readingOrder="2"/>
    </xf>
    <xf numFmtId="165" fontId="8" fillId="0" borderId="59" xfId="0" applyNumberFormat="1" applyFont="1" applyBorder="1" applyAlignment="1">
      <alignment horizontal="center" vertical="center" readingOrder="2"/>
    </xf>
    <xf numFmtId="0" fontId="13" fillId="0" borderId="37" xfId="0" applyFont="1" applyBorder="1" applyAlignment="1">
      <alignment vertical="center" textRotation="90" wrapText="1"/>
    </xf>
    <xf numFmtId="0" fontId="8" fillId="33" borderId="24" xfId="0" applyFont="1" applyFill="1" applyBorder="1" applyAlignment="1">
      <alignment horizontal="right" vertical="center" wrapText="1" readingOrder="2"/>
    </xf>
    <xf numFmtId="0" fontId="8" fillId="33" borderId="23" xfId="0" applyFont="1" applyFill="1" applyBorder="1" applyAlignment="1">
      <alignment horizontal="center" vertical="center" wrapText="1" readingOrder="2"/>
    </xf>
    <xf numFmtId="164" fontId="10" fillId="36" borderId="67" xfId="0" applyNumberFormat="1" applyFont="1" applyFill="1" applyBorder="1" applyAlignment="1">
      <alignment vertical="center" wrapText="1"/>
    </xf>
    <xf numFmtId="165" fontId="8" fillId="0" borderId="23" xfId="0" applyNumberFormat="1" applyFont="1" applyBorder="1" applyAlignment="1">
      <alignment horizontal="center" vertical="center"/>
    </xf>
    <xf numFmtId="0" fontId="8" fillId="0" borderId="31" xfId="0" applyFont="1" applyBorder="1" applyAlignment="1">
      <alignment horizontal="right" vertical="center" wrapText="1" readingOrder="2"/>
    </xf>
    <xf numFmtId="164" fontId="8" fillId="2" borderId="0" xfId="0" applyNumberFormat="1" applyFont="1" applyFill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 readingOrder="2"/>
    </xf>
    <xf numFmtId="0" fontId="8" fillId="0" borderId="0" xfId="0" applyFont="1" applyAlignment="1">
      <alignment horizontal="right" vertical="center" wrapText="1" readingOrder="2"/>
    </xf>
    <xf numFmtId="0" fontId="8" fillId="0" borderId="0" xfId="0" applyFont="1" applyAlignment="1">
      <alignment horizontal="center" vertical="center" wrapText="1" readingOrder="2"/>
    </xf>
    <xf numFmtId="0" fontId="11" fillId="2" borderId="53" xfId="0" applyFont="1" applyFill="1" applyBorder="1" applyAlignment="1">
      <alignment horizontal="center" vertical="center" readingOrder="2"/>
    </xf>
    <xf numFmtId="0" fontId="11" fillId="2" borderId="53" xfId="0" applyFont="1" applyFill="1" applyBorder="1" applyAlignment="1">
      <alignment horizontal="center" vertical="center" wrapText="1" readingOrder="2"/>
    </xf>
    <xf numFmtId="0" fontId="11" fillId="2" borderId="54" xfId="0" applyFont="1" applyFill="1" applyBorder="1" applyAlignment="1">
      <alignment horizontal="center" vertical="center" readingOrder="2"/>
    </xf>
    <xf numFmtId="164" fontId="20" fillId="0" borderId="54" xfId="0" applyNumberFormat="1" applyFont="1" applyBorder="1" applyAlignment="1">
      <alignment vertical="center" wrapText="1"/>
    </xf>
    <xf numFmtId="0" fontId="8" fillId="2" borderId="49" xfId="0" applyFont="1" applyFill="1" applyBorder="1" applyAlignment="1">
      <alignment horizontal="center" vertical="center"/>
    </xf>
    <xf numFmtId="164" fontId="10" fillId="2" borderId="0" xfId="0" applyNumberFormat="1" applyFont="1" applyFill="1" applyAlignment="1">
      <alignment horizontal="center" vertical="center" wrapText="1"/>
    </xf>
    <xf numFmtId="0" fontId="8" fillId="0" borderId="23" xfId="0" applyFont="1" applyBorder="1" applyAlignment="1">
      <alignment horizontal="center" vertical="center" readingOrder="2"/>
    </xf>
    <xf numFmtId="0" fontId="8" fillId="0" borderId="20" xfId="0" applyFont="1" applyBorder="1" applyAlignment="1">
      <alignment horizontal="right" vertical="center" wrapText="1" readingOrder="2"/>
    </xf>
    <xf numFmtId="0" fontId="8" fillId="0" borderId="34" xfId="0" applyFont="1" applyBorder="1" applyAlignment="1">
      <alignment horizontal="right" vertical="center" wrapText="1" readingOrder="2"/>
    </xf>
    <xf numFmtId="0" fontId="8" fillId="0" borderId="66" xfId="0" applyFont="1" applyBorder="1" applyAlignment="1">
      <alignment horizontal="center" vertical="center" readingOrder="2"/>
    </xf>
    <xf numFmtId="0" fontId="8" fillId="0" borderId="66" xfId="0" applyFont="1" applyBorder="1" applyAlignment="1">
      <alignment horizontal="right" vertical="center" wrapText="1" readingOrder="2"/>
    </xf>
    <xf numFmtId="164" fontId="8" fillId="2" borderId="67" xfId="0" applyNumberFormat="1" applyFont="1" applyFill="1" applyBorder="1" applyAlignment="1">
      <alignment horizontal="center" vertical="center" wrapText="1"/>
    </xf>
    <xf numFmtId="0" fontId="11" fillId="2" borderId="65" xfId="0" applyFont="1" applyFill="1" applyBorder="1" applyAlignment="1">
      <alignment horizontal="center" vertical="center" readingOrder="2"/>
    </xf>
    <xf numFmtId="0" fontId="20" fillId="0" borderId="13" xfId="0" applyFont="1" applyBorder="1" applyAlignment="1">
      <alignment horizontal="center" vertical="center" wrapText="1"/>
    </xf>
    <xf numFmtId="165" fontId="8" fillId="0" borderId="31" xfId="0" applyNumberFormat="1" applyFont="1" applyBorder="1" applyAlignment="1">
      <alignment horizontal="center" vertical="center" readingOrder="2"/>
    </xf>
    <xf numFmtId="165" fontId="8" fillId="0" borderId="19" xfId="0" applyNumberFormat="1" applyFont="1" applyBorder="1" applyAlignment="1">
      <alignment horizontal="center" vertical="center" readingOrder="2"/>
    </xf>
    <xf numFmtId="165" fontId="8" fillId="0" borderId="22" xfId="0" applyNumberFormat="1" applyFont="1" applyBorder="1" applyAlignment="1">
      <alignment horizontal="center" vertical="center" readingOrder="2"/>
    </xf>
    <xf numFmtId="0" fontId="10" fillId="2" borderId="4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164" fontId="16" fillId="0" borderId="18" xfId="0" applyNumberFormat="1" applyFont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 wrapText="1"/>
    </xf>
    <xf numFmtId="164" fontId="16" fillId="0" borderId="16" xfId="0" applyNumberFormat="1" applyFont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horizontal="center" vertical="center"/>
    </xf>
    <xf numFmtId="164" fontId="16" fillId="0" borderId="19" xfId="0" applyNumberFormat="1" applyFont="1" applyBorder="1" applyAlignment="1">
      <alignment horizontal="center" vertical="center"/>
    </xf>
    <xf numFmtId="0" fontId="17" fillId="2" borderId="28" xfId="0" applyFont="1" applyFill="1" applyBorder="1" applyAlignment="1">
      <alignment horizontal="center" vertical="center"/>
    </xf>
    <xf numFmtId="164" fontId="16" fillId="0" borderId="22" xfId="0" applyNumberFormat="1" applyFont="1" applyBorder="1" applyAlignment="1">
      <alignment horizontal="center" vertical="center"/>
    </xf>
    <xf numFmtId="0" fontId="16" fillId="0" borderId="18" xfId="0" applyFont="1" applyBorder="1" applyAlignment="1">
      <alignment horizontal="right" vertical="center"/>
    </xf>
    <xf numFmtId="0" fontId="17" fillId="2" borderId="18" xfId="0" applyFont="1" applyFill="1" applyBorder="1" applyAlignment="1">
      <alignment horizontal="center" vertical="center"/>
    </xf>
    <xf numFmtId="164" fontId="16" fillId="0" borderId="24" xfId="0" applyNumberFormat="1" applyFont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8" fillId="0" borderId="23" xfId="0" applyFont="1" applyBorder="1" applyAlignment="1">
      <alignment vertical="top" wrapText="1" readingOrder="2"/>
    </xf>
    <xf numFmtId="164" fontId="8" fillId="2" borderId="67" xfId="0" applyNumberFormat="1" applyFont="1" applyFill="1" applyBorder="1" applyAlignment="1">
      <alignment horizontal="center" vertical="center" wrapText="1" readingOrder="2"/>
    </xf>
    <xf numFmtId="165" fontId="8" fillId="0" borderId="58" xfId="0" applyNumberFormat="1" applyFont="1" applyBorder="1" applyAlignment="1">
      <alignment horizontal="center" vertical="center" readingOrder="2"/>
    </xf>
    <xf numFmtId="0" fontId="8" fillId="0" borderId="13" xfId="0" applyFont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 wrapText="1"/>
    </xf>
    <xf numFmtId="0" fontId="8" fillId="2" borderId="68" xfId="0" applyFont="1" applyFill="1" applyBorder="1" applyAlignment="1">
      <alignment horizontal="center" vertical="center"/>
    </xf>
    <xf numFmtId="0" fontId="11" fillId="35" borderId="75" xfId="0" applyFont="1" applyFill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 readingOrder="2"/>
    </xf>
    <xf numFmtId="0" fontId="8" fillId="0" borderId="25" xfId="0" applyFont="1" applyBorder="1" applyAlignment="1">
      <alignment horizontal="center" vertical="center" wrapText="1" readingOrder="2"/>
    </xf>
    <xf numFmtId="0" fontId="8" fillId="0" borderId="36" xfId="0" applyFont="1" applyBorder="1" applyAlignment="1">
      <alignment horizontal="center" vertical="center" wrapText="1" readingOrder="2"/>
    </xf>
    <xf numFmtId="0" fontId="8" fillId="0" borderId="75" xfId="0" applyFont="1" applyBorder="1" applyAlignment="1">
      <alignment horizontal="center" vertical="center" readingOrder="2"/>
    </xf>
    <xf numFmtId="164" fontId="20" fillId="0" borderId="13" xfId="0" applyNumberFormat="1" applyFont="1" applyBorder="1" applyAlignment="1">
      <alignment vertical="center" wrapText="1"/>
    </xf>
    <xf numFmtId="164" fontId="8" fillId="2" borderId="78" xfId="0" applyNumberFormat="1" applyFont="1" applyFill="1" applyBorder="1" applyAlignment="1">
      <alignment horizontal="center" vertical="center" wrapText="1"/>
    </xf>
    <xf numFmtId="0" fontId="8" fillId="0" borderId="58" xfId="0" applyFont="1" applyBorder="1" applyAlignment="1">
      <alignment horizontal="right" vertical="center" wrapText="1" readingOrder="2"/>
    </xf>
    <xf numFmtId="0" fontId="8" fillId="0" borderId="57" xfId="0" applyFont="1" applyBorder="1" applyAlignment="1">
      <alignment horizontal="right" vertical="center" wrapText="1" readingOrder="2"/>
    </xf>
    <xf numFmtId="0" fontId="40" fillId="0" borderId="48" xfId="0" applyFont="1" applyBorder="1" applyAlignment="1">
      <alignment horizontal="center" vertical="center"/>
    </xf>
    <xf numFmtId="0" fontId="40" fillId="0" borderId="49" xfId="0" applyFont="1" applyBorder="1" applyAlignment="1">
      <alignment horizontal="center" vertical="center"/>
    </xf>
    <xf numFmtId="0" fontId="40" fillId="0" borderId="55" xfId="0" applyFont="1" applyBorder="1" applyAlignment="1">
      <alignment horizontal="center" vertical="center"/>
    </xf>
    <xf numFmtId="0" fontId="40" fillId="0" borderId="65" xfId="0" applyFont="1" applyBorder="1" applyAlignment="1">
      <alignment horizontal="center" vertical="center" wrapText="1"/>
    </xf>
    <xf numFmtId="0" fontId="40" fillId="0" borderId="13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 wrapText="1"/>
    </xf>
    <xf numFmtId="0" fontId="7" fillId="0" borderId="65" xfId="0" applyFont="1" applyBorder="1" applyAlignment="1">
      <alignment horizontal="center" readingOrder="2"/>
    </xf>
    <xf numFmtId="0" fontId="7" fillId="0" borderId="13" xfId="0" applyFont="1" applyBorder="1" applyAlignment="1">
      <alignment horizontal="center" readingOrder="2"/>
    </xf>
    <xf numFmtId="0" fontId="7" fillId="0" borderId="14" xfId="0" applyFont="1" applyBorder="1" applyAlignment="1">
      <alignment horizontal="center" readingOrder="2"/>
    </xf>
    <xf numFmtId="0" fontId="7" fillId="0" borderId="65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34" borderId="65" xfId="0" applyFont="1" applyFill="1" applyBorder="1" applyAlignment="1">
      <alignment horizontal="center" vertical="center"/>
    </xf>
    <xf numFmtId="0" fontId="7" fillId="34" borderId="13" xfId="0" applyFont="1" applyFill="1" applyBorder="1" applyAlignment="1">
      <alignment horizontal="center" vertical="center"/>
    </xf>
    <xf numFmtId="0" fontId="7" fillId="34" borderId="14" xfId="0" applyFont="1" applyFill="1" applyBorder="1" applyAlignment="1">
      <alignment horizontal="center" vertical="center"/>
    </xf>
    <xf numFmtId="0" fontId="18" fillId="0" borderId="33" xfId="0" applyFont="1" applyBorder="1" applyAlignment="1">
      <alignment horizontal="right" vertical="center" readingOrder="2"/>
    </xf>
    <xf numFmtId="0" fontId="18" fillId="0" borderId="56" xfId="0" applyFont="1" applyBorder="1" applyAlignment="1">
      <alignment horizontal="right" vertical="center" readingOrder="2"/>
    </xf>
    <xf numFmtId="0" fontId="18" fillId="0" borderId="20" xfId="0" applyFont="1" applyBorder="1" applyAlignment="1">
      <alignment horizontal="right" vertical="center" readingOrder="2"/>
    </xf>
    <xf numFmtId="0" fontId="18" fillId="0" borderId="57" xfId="0" applyFont="1" applyBorder="1" applyAlignment="1">
      <alignment horizontal="right" vertical="center" readingOrder="2"/>
    </xf>
    <xf numFmtId="0" fontId="18" fillId="0" borderId="34" xfId="0" applyFont="1" applyBorder="1" applyAlignment="1">
      <alignment horizontal="right" vertical="center" readingOrder="2"/>
    </xf>
    <xf numFmtId="0" fontId="18" fillId="0" borderId="59" xfId="0" applyFont="1" applyBorder="1" applyAlignment="1">
      <alignment horizontal="right" vertical="center" readingOrder="2"/>
    </xf>
    <xf numFmtId="0" fontId="8" fillId="34" borderId="0" xfId="0" applyFont="1" applyFill="1" applyAlignment="1">
      <alignment horizontal="center" vertical="top" wrapText="1"/>
    </xf>
    <xf numFmtId="0" fontId="9" fillId="35" borderId="63" xfId="0" applyFont="1" applyFill="1" applyBorder="1" applyAlignment="1">
      <alignment horizontal="center" vertical="center"/>
    </xf>
    <xf numFmtId="0" fontId="0" fillId="35" borderId="60" xfId="0" applyFill="1" applyBorder="1" applyAlignment="1">
      <alignment horizontal="center" vertical="center"/>
    </xf>
    <xf numFmtId="0" fontId="9" fillId="34" borderId="65" xfId="0" applyFont="1" applyFill="1" applyBorder="1" applyAlignment="1">
      <alignment horizontal="center" vertical="center" readingOrder="2"/>
    </xf>
    <xf numFmtId="0" fontId="6" fillId="34" borderId="13" xfId="0" applyFont="1" applyFill="1" applyBorder="1" applyAlignment="1">
      <alignment horizontal="center" vertical="center" readingOrder="2"/>
    </xf>
    <xf numFmtId="0" fontId="10" fillId="35" borderId="13" xfId="0" applyFont="1" applyFill="1" applyBorder="1" applyAlignment="1">
      <alignment horizontal="center" vertical="center" wrapText="1"/>
    </xf>
    <xf numFmtId="0" fontId="10" fillId="35" borderId="14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41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center" vertical="center" wrapText="1"/>
    </xf>
    <xf numFmtId="0" fontId="11" fillId="2" borderId="35" xfId="0" applyFont="1" applyFill="1" applyBorder="1" applyAlignment="1">
      <alignment horizontal="center" vertical="center" wrapText="1"/>
    </xf>
    <xf numFmtId="0" fontId="11" fillId="2" borderId="36" xfId="0" applyFont="1" applyFill="1" applyBorder="1" applyAlignment="1">
      <alignment horizontal="center" vertical="center" wrapText="1"/>
    </xf>
    <xf numFmtId="165" fontId="8" fillId="0" borderId="10" xfId="0" applyNumberFormat="1" applyFont="1" applyBorder="1" applyAlignment="1">
      <alignment horizontal="center" vertical="center"/>
    </xf>
    <xf numFmtId="165" fontId="8" fillId="0" borderId="11" xfId="0" applyNumberFormat="1" applyFont="1" applyBorder="1" applyAlignment="1">
      <alignment horizontal="center" vertical="center"/>
    </xf>
    <xf numFmtId="165" fontId="8" fillId="0" borderId="12" xfId="0" applyNumberFormat="1" applyFont="1" applyBorder="1" applyAlignment="1">
      <alignment horizontal="center" vertical="center"/>
    </xf>
    <xf numFmtId="165" fontId="8" fillId="0" borderId="23" xfId="0" applyNumberFormat="1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 textRotation="90" wrapText="1"/>
    </xf>
    <xf numFmtId="0" fontId="14" fillId="0" borderId="15" xfId="0" applyFont="1" applyBorder="1" applyAlignment="1">
      <alignment horizontal="center" vertical="center" textRotation="90" wrapText="1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164" fontId="5" fillId="36" borderId="17" xfId="0" applyNumberFormat="1" applyFont="1" applyFill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textRotation="90" wrapText="1"/>
    </xf>
    <xf numFmtId="0" fontId="13" fillId="0" borderId="25" xfId="0" applyFont="1" applyBorder="1" applyAlignment="1">
      <alignment horizontal="center" vertical="center" textRotation="90" wrapText="1"/>
    </xf>
    <xf numFmtId="0" fontId="11" fillId="0" borderId="18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164" fontId="10" fillId="36" borderId="67" xfId="0" applyNumberFormat="1" applyFont="1" applyFill="1" applyBorder="1" applyAlignment="1">
      <alignment horizontal="center" vertical="center" wrapText="1"/>
    </xf>
    <xf numFmtId="164" fontId="10" fillId="36" borderId="21" xfId="0" applyNumberFormat="1" applyFont="1" applyFill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textRotation="90" wrapText="1"/>
    </xf>
    <xf numFmtId="0" fontId="13" fillId="0" borderId="36" xfId="0" applyFont="1" applyBorder="1" applyAlignment="1">
      <alignment horizontal="center" vertical="center" textRotation="90" wrapText="1"/>
    </xf>
    <xf numFmtId="0" fontId="11" fillId="0" borderId="30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164" fontId="10" fillId="2" borderId="41" xfId="0" applyNumberFormat="1" applyFont="1" applyFill="1" applyBorder="1" applyAlignment="1">
      <alignment horizontal="center" vertical="center" wrapText="1"/>
    </xf>
    <xf numFmtId="164" fontId="10" fillId="2" borderId="21" xfId="0" applyNumberFormat="1" applyFont="1" applyFill="1" applyBorder="1" applyAlignment="1">
      <alignment horizontal="center" vertical="center" wrapText="1"/>
    </xf>
    <xf numFmtId="164" fontId="10" fillId="2" borderId="45" xfId="0" applyNumberFormat="1" applyFont="1" applyFill="1" applyBorder="1" applyAlignment="1">
      <alignment horizontal="center" vertical="center" wrapText="1"/>
    </xf>
    <xf numFmtId="164" fontId="10" fillId="2" borderId="67" xfId="0" applyNumberFormat="1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78" xfId="0" applyFont="1" applyFill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68" xfId="0" applyFont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 wrapText="1"/>
    </xf>
    <xf numFmtId="0" fontId="11" fillId="2" borderId="43" xfId="0" applyFont="1" applyFill="1" applyBorder="1" applyAlignment="1">
      <alignment horizontal="center" vertical="center" wrapText="1"/>
    </xf>
    <xf numFmtId="0" fontId="8" fillId="35" borderId="63" xfId="0" applyFont="1" applyFill="1" applyBorder="1" applyAlignment="1">
      <alignment horizontal="center" vertical="center"/>
    </xf>
    <xf numFmtId="0" fontId="8" fillId="35" borderId="60" xfId="0" applyFont="1" applyFill="1" applyBorder="1" applyAlignment="1">
      <alignment horizontal="center" vertical="center"/>
    </xf>
    <xf numFmtId="0" fontId="8" fillId="35" borderId="64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textRotation="90" wrapText="1"/>
    </xf>
    <xf numFmtId="0" fontId="13" fillId="0" borderId="11" xfId="0" applyFont="1" applyBorder="1" applyAlignment="1">
      <alignment horizontal="center" vertical="center" textRotation="90" wrapText="1"/>
    </xf>
    <xf numFmtId="0" fontId="13" fillId="0" borderId="12" xfId="0" applyFont="1" applyBorder="1" applyAlignment="1">
      <alignment horizontal="center" vertical="center" textRotation="90" wrapText="1"/>
    </xf>
    <xf numFmtId="0" fontId="12" fillId="34" borderId="63" xfId="0" applyFont="1" applyFill="1" applyBorder="1" applyAlignment="1">
      <alignment horizontal="center" vertical="center"/>
    </xf>
    <xf numFmtId="0" fontId="12" fillId="34" borderId="60" xfId="0" applyFont="1" applyFill="1" applyBorder="1" applyAlignment="1">
      <alignment horizontal="center" vertical="center"/>
    </xf>
    <xf numFmtId="0" fontId="12" fillId="35" borderId="63" xfId="0" applyFont="1" applyFill="1" applyBorder="1" applyAlignment="1">
      <alignment horizontal="center" vertical="center"/>
    </xf>
    <xf numFmtId="0" fontId="12" fillId="35" borderId="60" xfId="0" applyFont="1" applyFill="1" applyBorder="1" applyAlignment="1">
      <alignment horizontal="center" vertical="center"/>
    </xf>
    <xf numFmtId="0" fontId="13" fillId="0" borderId="30" xfId="0" applyFont="1" applyBorder="1" applyAlignment="1">
      <alignment horizontal="center" vertical="center" textRotation="90" wrapText="1"/>
    </xf>
    <xf numFmtId="0" fontId="13" fillId="0" borderId="15" xfId="0" applyFont="1" applyBorder="1" applyAlignment="1">
      <alignment horizontal="center" vertical="center" textRotation="90" wrapText="1"/>
    </xf>
    <xf numFmtId="164" fontId="10" fillId="2" borderId="44" xfId="0" applyNumberFormat="1" applyFont="1" applyFill="1" applyBorder="1" applyAlignment="1">
      <alignment horizontal="center" vertical="center" wrapText="1"/>
    </xf>
    <xf numFmtId="164" fontId="10" fillId="2" borderId="38" xfId="0" applyNumberFormat="1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textRotation="90" wrapText="1"/>
    </xf>
    <xf numFmtId="0" fontId="11" fillId="0" borderId="70" xfId="0" applyFont="1" applyBorder="1" applyAlignment="1">
      <alignment horizontal="center" vertical="center" wrapText="1"/>
    </xf>
    <xf numFmtId="0" fontId="11" fillId="0" borderId="62" xfId="0" applyFont="1" applyBorder="1" applyAlignment="1">
      <alignment horizontal="center" vertical="center" wrapText="1"/>
    </xf>
    <xf numFmtId="0" fontId="11" fillId="0" borderId="71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72" xfId="0" applyFont="1" applyBorder="1" applyAlignment="1">
      <alignment horizontal="center" vertical="center" wrapText="1"/>
    </xf>
    <xf numFmtId="0" fontId="11" fillId="0" borderId="69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/>
    </xf>
    <xf numFmtId="0" fontId="11" fillId="35" borderId="48" xfId="0" applyFont="1" applyFill="1" applyBorder="1" applyAlignment="1">
      <alignment horizontal="center" vertical="center" wrapText="1"/>
    </xf>
    <xf numFmtId="0" fontId="11" fillId="35" borderId="49" xfId="0" applyFont="1" applyFill="1" applyBorder="1" applyAlignment="1">
      <alignment horizontal="center" vertical="center" wrapText="1"/>
    </xf>
    <xf numFmtId="0" fontId="11" fillId="35" borderId="55" xfId="0" applyFont="1" applyFill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164" fontId="10" fillId="2" borderId="18" xfId="0" applyNumberFormat="1" applyFont="1" applyFill="1" applyBorder="1" applyAlignment="1">
      <alignment horizontal="center" vertical="center" wrapText="1"/>
    </xf>
    <xf numFmtId="164" fontId="10" fillId="2" borderId="15" xfId="0" applyNumberFormat="1" applyFont="1" applyFill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textRotation="90" wrapText="1"/>
    </xf>
    <xf numFmtId="164" fontId="10" fillId="2" borderId="30" xfId="0" applyNumberFormat="1" applyFont="1" applyFill="1" applyBorder="1" applyAlignment="1">
      <alignment horizontal="center" vertical="center" wrapText="1"/>
    </xf>
    <xf numFmtId="164" fontId="10" fillId="2" borderId="28" xfId="0" applyNumberFormat="1" applyFont="1" applyFill="1" applyBorder="1" applyAlignment="1">
      <alignment horizontal="center" vertical="center" wrapText="1"/>
    </xf>
    <xf numFmtId="165" fontId="8" fillId="0" borderId="30" xfId="0" applyNumberFormat="1" applyFont="1" applyBorder="1" applyAlignment="1">
      <alignment horizontal="center" vertical="center"/>
    </xf>
    <xf numFmtId="165" fontId="8" fillId="0" borderId="15" xfId="0" applyNumberFormat="1" applyFont="1" applyBorder="1" applyAlignment="1">
      <alignment horizontal="center" vertical="center"/>
    </xf>
    <xf numFmtId="165" fontId="8" fillId="0" borderId="28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readingOrder="2"/>
    </xf>
    <xf numFmtId="0" fontId="6" fillId="0" borderId="0" xfId="0" applyFont="1" applyAlignment="1">
      <alignment horizontal="center" vertical="center" readingOrder="2"/>
    </xf>
    <xf numFmtId="0" fontId="12" fillId="35" borderId="65" xfId="0" applyFont="1" applyFill="1" applyBorder="1" applyAlignment="1">
      <alignment horizontal="center" vertical="center"/>
    </xf>
    <xf numFmtId="0" fontId="12" fillId="35" borderId="13" xfId="0" applyFont="1" applyFill="1" applyBorder="1" applyAlignment="1">
      <alignment horizontal="center" vertical="center"/>
    </xf>
    <xf numFmtId="0" fontId="12" fillId="35" borderId="14" xfId="0" applyFont="1" applyFill="1" applyBorder="1" applyAlignment="1">
      <alignment horizontal="center" vertical="center"/>
    </xf>
    <xf numFmtId="0" fontId="12" fillId="34" borderId="65" xfId="0" applyFont="1" applyFill="1" applyBorder="1" applyAlignment="1">
      <alignment horizontal="center" vertical="center"/>
    </xf>
    <xf numFmtId="0" fontId="12" fillId="34" borderId="13" xfId="0" applyFont="1" applyFill="1" applyBorder="1" applyAlignment="1">
      <alignment horizontal="center" vertical="center"/>
    </xf>
    <xf numFmtId="0" fontId="12" fillId="34" borderId="14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 wrapText="1"/>
    </xf>
    <xf numFmtId="0" fontId="11" fillId="2" borderId="73" xfId="0" applyFont="1" applyFill="1" applyBorder="1" applyAlignment="1">
      <alignment horizontal="center" vertical="center" wrapText="1"/>
    </xf>
    <xf numFmtId="0" fontId="11" fillId="2" borderId="55" xfId="0" applyFont="1" applyFill="1" applyBorder="1" applyAlignment="1">
      <alignment horizontal="center" vertical="center" wrapText="1"/>
    </xf>
    <xf numFmtId="0" fontId="11" fillId="2" borderId="74" xfId="0" applyFont="1" applyFill="1" applyBorder="1" applyAlignment="1">
      <alignment horizontal="center" vertical="center" wrapText="1"/>
    </xf>
    <xf numFmtId="0" fontId="8" fillId="2" borderId="65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0" fillId="35" borderId="64" xfId="0" applyFill="1" applyBorder="1" applyAlignment="1">
      <alignment horizontal="center" vertical="center"/>
    </xf>
    <xf numFmtId="0" fontId="6" fillId="34" borderId="14" xfId="0" applyFont="1" applyFill="1" applyBorder="1" applyAlignment="1">
      <alignment horizontal="center" vertical="center" readingOrder="2"/>
    </xf>
    <xf numFmtId="0" fontId="8" fillId="2" borderId="42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11" fillId="2" borderId="5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40" xfId="0" applyFont="1" applyFill="1" applyBorder="1" applyAlignment="1">
      <alignment horizontal="center" vertical="center" wrapText="1"/>
    </xf>
    <xf numFmtId="0" fontId="11" fillId="2" borderId="75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11" fillId="2" borderId="38" xfId="0" applyFont="1" applyFill="1" applyBorder="1" applyAlignment="1">
      <alignment horizontal="center" vertical="center" wrapText="1"/>
    </xf>
    <xf numFmtId="0" fontId="11" fillId="2" borderId="76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right" vertical="center" wrapText="1"/>
    </xf>
    <xf numFmtId="0" fontId="8" fillId="0" borderId="22" xfId="0" applyFont="1" applyBorder="1" applyAlignment="1">
      <alignment horizontal="right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19" xfId="0" applyFont="1" applyBorder="1" applyAlignment="1">
      <alignment horizontal="right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 readingOrder="2"/>
    </xf>
    <xf numFmtId="0" fontId="11" fillId="0" borderId="11" xfId="0" applyFont="1" applyBorder="1" applyAlignment="1">
      <alignment horizontal="center" vertical="center" wrapText="1" readingOrder="2"/>
    </xf>
    <xf numFmtId="0" fontId="11" fillId="0" borderId="12" xfId="0" applyFont="1" applyBorder="1" applyAlignment="1">
      <alignment horizontal="center" vertical="center" wrapText="1" readingOrder="2"/>
    </xf>
    <xf numFmtId="0" fontId="11" fillId="0" borderId="10" xfId="0" applyFont="1" applyBorder="1" applyAlignment="1">
      <alignment horizontal="center" vertical="center" wrapText="1" readingOrder="2"/>
    </xf>
    <xf numFmtId="0" fontId="8" fillId="0" borderId="77" xfId="0" applyFont="1" applyBorder="1" applyAlignment="1">
      <alignment horizontal="right" vertical="center" wrapText="1"/>
    </xf>
    <xf numFmtId="0" fontId="8" fillId="0" borderId="24" xfId="0" applyFont="1" applyBorder="1" applyAlignment="1">
      <alignment horizontal="right" vertical="center" wrapText="1"/>
    </xf>
    <xf numFmtId="0" fontId="39" fillId="35" borderId="65" xfId="0" applyFont="1" applyFill="1" applyBorder="1" applyAlignment="1">
      <alignment horizontal="center" vertical="center"/>
    </xf>
    <xf numFmtId="0" fontId="39" fillId="35" borderId="13" xfId="0" applyFont="1" applyFill="1" applyBorder="1" applyAlignment="1">
      <alignment horizontal="center" vertical="center"/>
    </xf>
    <xf numFmtId="0" fontId="39" fillId="35" borderId="14" xfId="0" applyFont="1" applyFill="1" applyBorder="1" applyAlignment="1">
      <alignment horizontal="center" vertical="center"/>
    </xf>
    <xf numFmtId="0" fontId="11" fillId="2" borderId="42" xfId="0" applyFont="1" applyFill="1" applyBorder="1" applyAlignment="1">
      <alignment horizontal="center" vertical="center" wrapText="1" readingOrder="2"/>
    </xf>
    <xf numFmtId="0" fontId="11" fillId="2" borderId="43" xfId="0" applyFont="1" applyFill="1" applyBorder="1" applyAlignment="1">
      <alignment horizontal="center" vertical="center" wrapText="1" readingOrder="2"/>
    </xf>
    <xf numFmtId="0" fontId="11" fillId="2" borderId="10" xfId="0" applyFont="1" applyFill="1" applyBorder="1" applyAlignment="1">
      <alignment horizontal="center" vertical="center" wrapText="1" readingOrder="2"/>
    </xf>
    <xf numFmtId="0" fontId="11" fillId="2" borderId="75" xfId="0" applyFont="1" applyFill="1" applyBorder="1" applyAlignment="1">
      <alignment horizontal="center" vertical="center" wrapText="1" readingOrder="2"/>
    </xf>
    <xf numFmtId="0" fontId="39" fillId="34" borderId="65" xfId="0" applyFont="1" applyFill="1" applyBorder="1" applyAlignment="1">
      <alignment horizontal="center" vertical="center"/>
    </xf>
    <xf numFmtId="0" fontId="39" fillId="34" borderId="13" xfId="0" applyFont="1" applyFill="1" applyBorder="1" applyAlignment="1">
      <alignment horizontal="center" vertical="center"/>
    </xf>
    <xf numFmtId="0" fontId="39" fillId="34" borderId="14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readingOrder="1"/>
    </xf>
  </cellXfs>
  <cellStyles count="43">
    <cellStyle name="20% - הדגשה1" xfId="1" xr:uid="{00000000-0005-0000-0000-000001000000}"/>
    <cellStyle name="20% - הדגשה2" xfId="2" xr:uid="{00000000-0005-0000-0000-000002000000}"/>
    <cellStyle name="20% - הדגשה3" xfId="3" xr:uid="{00000000-0005-0000-0000-000003000000}"/>
    <cellStyle name="20% - הדגשה4" xfId="4" xr:uid="{00000000-0005-0000-0000-000004000000}"/>
    <cellStyle name="20% - הדגשה5" xfId="5" xr:uid="{00000000-0005-0000-0000-000005000000}"/>
    <cellStyle name="20% - הדגשה6" xfId="6" xr:uid="{00000000-0005-0000-0000-000006000000}"/>
    <cellStyle name="40% - הדגשה1" xfId="7" xr:uid="{00000000-0005-0000-0000-000007000000}"/>
    <cellStyle name="40% - הדגשה2" xfId="8" xr:uid="{00000000-0005-0000-0000-000008000000}"/>
    <cellStyle name="40% - הדגשה3" xfId="9" xr:uid="{00000000-0005-0000-0000-000009000000}"/>
    <cellStyle name="40% - הדגשה4" xfId="10" xr:uid="{00000000-0005-0000-0000-00000A000000}"/>
    <cellStyle name="40% - הדגשה5" xfId="11" xr:uid="{00000000-0005-0000-0000-00000B000000}"/>
    <cellStyle name="40% - הדגשה6" xfId="12" xr:uid="{00000000-0005-0000-0000-00000C000000}"/>
    <cellStyle name="60% - הדגשה1" xfId="13" xr:uid="{00000000-0005-0000-0000-00000D000000}"/>
    <cellStyle name="60% - הדגשה2" xfId="14" xr:uid="{00000000-0005-0000-0000-00000E000000}"/>
    <cellStyle name="60% - הדגשה3" xfId="15" xr:uid="{00000000-0005-0000-0000-00000F000000}"/>
    <cellStyle name="60% - הדגשה4" xfId="16" xr:uid="{00000000-0005-0000-0000-000010000000}"/>
    <cellStyle name="60% - הדגשה5" xfId="17" xr:uid="{00000000-0005-0000-0000-000011000000}"/>
    <cellStyle name="60% - הדגשה6" xfId="18" xr:uid="{00000000-0005-0000-0000-000012000000}"/>
    <cellStyle name="Normal" xfId="0" builtinId="0"/>
    <cellStyle name="Percent" xfId="19" builtinId="5"/>
    <cellStyle name="הדגשה1" xfId="20" xr:uid="{00000000-0005-0000-0000-000016000000}"/>
    <cellStyle name="הדגשה2" xfId="21" xr:uid="{00000000-0005-0000-0000-000017000000}"/>
    <cellStyle name="הדגשה3" xfId="22" xr:uid="{00000000-0005-0000-0000-000018000000}"/>
    <cellStyle name="הדגשה4" xfId="23" xr:uid="{00000000-0005-0000-0000-000019000000}"/>
    <cellStyle name="הדגשה5" xfId="24" xr:uid="{00000000-0005-0000-0000-00001A000000}"/>
    <cellStyle name="הדגשה6" xfId="25" xr:uid="{00000000-0005-0000-0000-00001B000000}"/>
    <cellStyle name="הערה" xfId="26" xr:uid="{00000000-0005-0000-0000-00001E000000}"/>
    <cellStyle name="חישוב" xfId="27" xr:uid="{00000000-0005-0000-0000-00001F000000}"/>
    <cellStyle name="טוב" xfId="28" xr:uid="{00000000-0005-0000-0000-000020000000}"/>
    <cellStyle name="טקסט אזהרה" xfId="29" xr:uid="{00000000-0005-0000-0000-000021000000}"/>
    <cellStyle name="טקסט הסברי" xfId="30" xr:uid="{00000000-0005-0000-0000-000022000000}"/>
    <cellStyle name="כותרת" xfId="31" xr:uid="{00000000-0005-0000-0000-000023000000}"/>
    <cellStyle name="כותרת 1" xfId="32" xr:uid="{00000000-0005-0000-0000-000024000000}"/>
    <cellStyle name="כותרת 2" xfId="33" xr:uid="{00000000-0005-0000-0000-000025000000}"/>
    <cellStyle name="כותרת 3" xfId="34" xr:uid="{00000000-0005-0000-0000-000026000000}"/>
    <cellStyle name="כותרת 4" xfId="35" xr:uid="{00000000-0005-0000-0000-000027000000}"/>
    <cellStyle name="ניטראלי" xfId="36" xr:uid="{00000000-0005-0000-0000-000029000000}"/>
    <cellStyle name="סה&quot;כ" xfId="37" xr:uid="{00000000-0005-0000-0000-00002A000000}"/>
    <cellStyle name="פלט" xfId="38" xr:uid="{00000000-0005-0000-0000-00002B000000}"/>
    <cellStyle name="קלט" xfId="39" xr:uid="{00000000-0005-0000-0000-00002D000000}"/>
    <cellStyle name="רע" xfId="40" xr:uid="{00000000-0005-0000-0000-00002E000000}"/>
    <cellStyle name="תא מסומן" xfId="41" xr:uid="{00000000-0005-0000-0000-00002F000000}"/>
    <cellStyle name="תא מקושר" xfId="42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712D6-7D9B-487E-928B-2F47AB4ED1F2}">
  <sheetPr codeName="גיליון1">
    <tabColor rgb="FFFF0000"/>
  </sheetPr>
  <dimension ref="A1:I47"/>
  <sheetViews>
    <sheetView rightToLeft="1" zoomScaleNormal="100" workbookViewId="0">
      <selection sqref="A1:XFD1048576"/>
    </sheetView>
  </sheetViews>
  <sheetFormatPr defaultColWidth="9.140625" defaultRowHeight="12.75"/>
  <cols>
    <col min="1" max="2" width="9.140625" style="2"/>
    <col min="3" max="3" width="8.42578125" style="6" customWidth="1"/>
    <col min="4" max="4" width="13.42578125" style="2" customWidth="1"/>
    <col min="5" max="5" width="18.85546875" style="2" customWidth="1"/>
    <col min="6" max="6" width="48.5703125" style="2" customWidth="1"/>
    <col min="7" max="7" width="15.5703125" style="6" customWidth="1"/>
    <col min="8" max="8" width="18.42578125" style="2" hidden="1" customWidth="1"/>
    <col min="9" max="9" width="26.28515625" style="6" customWidth="1"/>
    <col min="10" max="17" width="9.140625" style="2"/>
    <col min="18" max="18" width="9.140625" style="2" customWidth="1"/>
    <col min="19" max="19" width="96.85546875" style="2" bestFit="1" customWidth="1"/>
    <col min="20" max="16384" width="9.140625" style="2"/>
  </cols>
  <sheetData>
    <row r="1" spans="1:9" ht="21" thickBot="1">
      <c r="C1" s="266" t="s">
        <v>190</v>
      </c>
      <c r="D1" s="267"/>
      <c r="E1" s="267"/>
      <c r="F1" s="267"/>
      <c r="G1" s="267"/>
      <c r="H1" s="267"/>
      <c r="I1" s="267"/>
    </row>
    <row r="2" spans="1:9" ht="21" thickBot="1">
      <c r="C2" s="266" t="s">
        <v>171</v>
      </c>
      <c r="D2" s="267"/>
      <c r="E2" s="267"/>
      <c r="F2" s="267"/>
      <c r="G2" s="267"/>
      <c r="H2" s="267"/>
      <c r="I2" s="267"/>
    </row>
    <row r="3" spans="1:9" ht="22.5" customHeight="1" thickBot="1">
      <c r="A3" s="3"/>
      <c r="B3" s="3"/>
      <c r="C3" s="268" t="s">
        <v>164</v>
      </c>
      <c r="D3" s="269"/>
      <c r="E3" s="269"/>
      <c r="F3" s="269"/>
      <c r="G3" s="269"/>
      <c r="H3" s="269"/>
      <c r="I3" s="269"/>
    </row>
    <row r="4" spans="1:9" ht="16.5" thickBot="1">
      <c r="A4" s="3"/>
      <c r="B4" s="3"/>
      <c r="C4" s="20" t="s">
        <v>165</v>
      </c>
      <c r="D4" s="270" t="s">
        <v>166</v>
      </c>
      <c r="E4" s="270"/>
      <c r="F4" s="271"/>
      <c r="G4" s="20" t="s">
        <v>168</v>
      </c>
      <c r="H4" s="161"/>
      <c r="I4" s="20" t="s">
        <v>169</v>
      </c>
    </row>
    <row r="5" spans="1:9" s="3" customFormat="1" ht="30" customHeight="1">
      <c r="A5" s="2"/>
      <c r="B5" s="2"/>
      <c r="C5" s="272" t="s">
        <v>159</v>
      </c>
      <c r="D5" s="276" t="s">
        <v>160</v>
      </c>
      <c r="E5" s="301" t="s">
        <v>8</v>
      </c>
      <c r="F5" s="302"/>
      <c r="G5" s="272" t="s">
        <v>161</v>
      </c>
      <c r="H5" s="274" t="s">
        <v>154</v>
      </c>
      <c r="I5" s="272" t="s">
        <v>163</v>
      </c>
    </row>
    <row r="6" spans="1:9" ht="13.5" thickBot="1">
      <c r="C6" s="273"/>
      <c r="D6" s="277"/>
      <c r="E6" s="303"/>
      <c r="F6" s="304"/>
      <c r="G6" s="273"/>
      <c r="H6" s="275"/>
      <c r="I6" s="273"/>
    </row>
    <row r="7" spans="1:9" ht="25.5" customHeight="1">
      <c r="C7" s="31">
        <v>1</v>
      </c>
      <c r="D7" s="287" t="s">
        <v>26</v>
      </c>
      <c r="E7" s="289" t="s">
        <v>6</v>
      </c>
      <c r="F7" s="32" t="s">
        <v>0</v>
      </c>
      <c r="G7" s="33" t="s">
        <v>162</v>
      </c>
      <c r="H7" s="300">
        <v>550.84999999999991</v>
      </c>
      <c r="I7" s="281">
        <f>H7*1.155</f>
        <v>636.23174999999992</v>
      </c>
    </row>
    <row r="8" spans="1:9" ht="25.5" hidden="1" customHeight="1">
      <c r="C8" s="21">
        <v>2</v>
      </c>
      <c r="D8" s="288"/>
      <c r="E8" s="290"/>
      <c r="F8" s="24" t="s">
        <v>1</v>
      </c>
      <c r="G8" s="25"/>
      <c r="H8" s="298"/>
      <c r="I8" s="279"/>
    </row>
    <row r="9" spans="1:9" ht="12.75" hidden="1" customHeight="1">
      <c r="C9" s="21">
        <v>3</v>
      </c>
      <c r="D9" s="288"/>
      <c r="E9" s="290"/>
      <c r="F9" s="24" t="s">
        <v>2</v>
      </c>
      <c r="G9" s="25"/>
      <c r="H9" s="298"/>
      <c r="I9" s="279"/>
    </row>
    <row r="10" spans="1:9" ht="25.5" customHeight="1" thickBot="1">
      <c r="C10" s="28">
        <v>2</v>
      </c>
      <c r="D10" s="294"/>
      <c r="E10" s="296"/>
      <c r="F10" s="29" t="s">
        <v>3</v>
      </c>
      <c r="G10" s="30" t="s">
        <v>162</v>
      </c>
      <c r="H10" s="299"/>
      <c r="I10" s="280"/>
    </row>
    <row r="11" spans="1:9" ht="25.5" hidden="1" customHeight="1">
      <c r="C11" s="31">
        <v>5</v>
      </c>
      <c r="D11" s="183"/>
      <c r="E11" s="44"/>
      <c r="F11" s="184" t="s">
        <v>4</v>
      </c>
      <c r="G11" s="185"/>
      <c r="H11" s="186"/>
      <c r="I11" s="178"/>
    </row>
    <row r="12" spans="1:9" ht="25.5" hidden="1" customHeight="1">
      <c r="C12" s="21">
        <v>6</v>
      </c>
      <c r="D12" s="34"/>
      <c r="E12" s="26"/>
      <c r="F12" s="24" t="s">
        <v>5</v>
      </c>
      <c r="G12" s="25"/>
      <c r="H12" s="27"/>
      <c r="I12" s="23"/>
    </row>
    <row r="13" spans="1:9" ht="15.75" customHeight="1" thickBot="1">
      <c r="C13" s="67"/>
      <c r="D13" s="67"/>
      <c r="E13" s="67"/>
      <c r="F13" s="67"/>
      <c r="G13" s="67"/>
      <c r="H13" s="67"/>
      <c r="I13" s="67"/>
    </row>
    <row r="14" spans="1:9" ht="25.5" customHeight="1">
      <c r="C14" s="54">
        <v>3</v>
      </c>
      <c r="D14" s="293" t="s">
        <v>27</v>
      </c>
      <c r="E14" s="295" t="s">
        <v>6</v>
      </c>
      <c r="F14" s="188" t="s">
        <v>0</v>
      </c>
      <c r="G14" s="64" t="s">
        <v>162</v>
      </c>
      <c r="H14" s="297">
        <v>684.25</v>
      </c>
      <c r="I14" s="278">
        <f>H14*1.155</f>
        <v>790.30875000000003</v>
      </c>
    </row>
    <row r="15" spans="1:9" ht="25.5" hidden="1" customHeight="1">
      <c r="C15" s="21">
        <v>8</v>
      </c>
      <c r="D15" s="288"/>
      <c r="E15" s="290"/>
      <c r="F15" s="24" t="s">
        <v>1</v>
      </c>
      <c r="G15" s="25"/>
      <c r="H15" s="298"/>
      <c r="I15" s="279"/>
    </row>
    <row r="16" spans="1:9" ht="25.5" hidden="1" customHeight="1">
      <c r="C16" s="21">
        <v>9</v>
      </c>
      <c r="D16" s="288"/>
      <c r="E16" s="290"/>
      <c r="F16" s="24" t="s">
        <v>2</v>
      </c>
      <c r="G16" s="25"/>
      <c r="H16" s="298"/>
      <c r="I16" s="279"/>
    </row>
    <row r="17" spans="3:9" ht="25.5" customHeight="1" thickBot="1">
      <c r="C17" s="28">
        <v>4</v>
      </c>
      <c r="D17" s="294"/>
      <c r="E17" s="296"/>
      <c r="F17" s="29" t="s">
        <v>3</v>
      </c>
      <c r="G17" s="30" t="s">
        <v>162</v>
      </c>
      <c r="H17" s="299"/>
      <c r="I17" s="280"/>
    </row>
    <row r="18" spans="3:9" ht="25.5" hidden="1" customHeight="1">
      <c r="C18" s="31">
        <v>11</v>
      </c>
      <c r="D18" s="287"/>
      <c r="E18" s="289"/>
      <c r="F18" s="32" t="s">
        <v>4</v>
      </c>
      <c r="G18" s="33"/>
      <c r="H18" s="291"/>
      <c r="I18" s="178"/>
    </row>
    <row r="19" spans="3:9" ht="25.5" hidden="1" customHeight="1">
      <c r="C19" s="21">
        <v>12</v>
      </c>
      <c r="D19" s="288"/>
      <c r="E19" s="290"/>
      <c r="F19" s="24" t="s">
        <v>5</v>
      </c>
      <c r="G19" s="25"/>
      <c r="H19" s="292"/>
      <c r="I19" s="23"/>
    </row>
    <row r="20" spans="3:9" ht="16.5" thickBot="1">
      <c r="C20" s="67"/>
      <c r="D20" s="67"/>
      <c r="E20" s="67"/>
      <c r="F20" s="67"/>
      <c r="G20" s="67"/>
      <c r="H20" s="67"/>
      <c r="I20" s="67"/>
    </row>
    <row r="21" spans="3:9" ht="25.5" customHeight="1">
      <c r="C21" s="54">
        <v>5</v>
      </c>
      <c r="D21" s="293" t="s">
        <v>28</v>
      </c>
      <c r="E21" s="295" t="s">
        <v>6</v>
      </c>
      <c r="F21" s="188" t="s">
        <v>0</v>
      </c>
      <c r="G21" s="64" t="s">
        <v>162</v>
      </c>
      <c r="H21" s="297">
        <v>807.3</v>
      </c>
      <c r="I21" s="278">
        <f>H21*1.155</f>
        <v>932.43149999999991</v>
      </c>
    </row>
    <row r="22" spans="3:9" ht="25.5" hidden="1" customHeight="1">
      <c r="C22" s="21">
        <v>14</v>
      </c>
      <c r="D22" s="288"/>
      <c r="E22" s="290"/>
      <c r="F22" s="24" t="s">
        <v>1</v>
      </c>
      <c r="G22" s="25"/>
      <c r="H22" s="298"/>
      <c r="I22" s="279"/>
    </row>
    <row r="23" spans="3:9" ht="25.5" hidden="1" customHeight="1">
      <c r="C23" s="21">
        <v>15</v>
      </c>
      <c r="D23" s="288"/>
      <c r="E23" s="290"/>
      <c r="F23" s="24" t="s">
        <v>2</v>
      </c>
      <c r="G23" s="25"/>
      <c r="H23" s="298"/>
      <c r="I23" s="279"/>
    </row>
    <row r="24" spans="3:9" ht="25.5" customHeight="1" thickBot="1">
      <c r="C24" s="28">
        <v>6</v>
      </c>
      <c r="D24" s="294"/>
      <c r="E24" s="296"/>
      <c r="F24" s="29" t="s">
        <v>3</v>
      </c>
      <c r="G24" s="30" t="s">
        <v>162</v>
      </c>
      <c r="H24" s="299"/>
      <c r="I24" s="280"/>
    </row>
    <row r="25" spans="3:9" ht="25.5" hidden="1" customHeight="1">
      <c r="C25" s="31">
        <v>17</v>
      </c>
      <c r="D25" s="287"/>
      <c r="E25" s="289"/>
      <c r="F25" s="32" t="s">
        <v>4</v>
      </c>
      <c r="G25" s="33"/>
      <c r="H25" s="291"/>
      <c r="I25" s="178">
        <f>H25*1.155</f>
        <v>0</v>
      </c>
    </row>
    <row r="26" spans="3:9" ht="25.5" hidden="1" customHeight="1">
      <c r="C26" s="21">
        <v>18</v>
      </c>
      <c r="D26" s="288"/>
      <c r="E26" s="290"/>
      <c r="F26" s="24" t="s">
        <v>5</v>
      </c>
      <c r="G26" s="25"/>
      <c r="H26" s="292"/>
      <c r="I26" s="23">
        <f>H26*1.155</f>
        <v>0</v>
      </c>
    </row>
    <row r="27" spans="3:9" ht="16.5" thickBot="1">
      <c r="C27" s="67"/>
      <c r="D27" s="67"/>
      <c r="E27" s="67"/>
      <c r="F27" s="67"/>
      <c r="G27" s="67"/>
      <c r="H27" s="67"/>
      <c r="I27" s="67"/>
    </row>
    <row r="28" spans="3:9" ht="25.5" customHeight="1">
      <c r="C28" s="54">
        <v>7</v>
      </c>
      <c r="D28" s="293" t="s">
        <v>25</v>
      </c>
      <c r="E28" s="295" t="s">
        <v>6</v>
      </c>
      <c r="F28" s="188" t="s">
        <v>0</v>
      </c>
      <c r="G28" s="64" t="s">
        <v>162</v>
      </c>
      <c r="H28" s="297">
        <v>840.65</v>
      </c>
      <c r="I28" s="278">
        <f>H28*1.155</f>
        <v>970.95074999999997</v>
      </c>
    </row>
    <row r="29" spans="3:9" ht="25.5" hidden="1" customHeight="1">
      <c r="C29" s="21">
        <v>20</v>
      </c>
      <c r="D29" s="288"/>
      <c r="E29" s="290"/>
      <c r="F29" s="24" t="s">
        <v>1</v>
      </c>
      <c r="G29" s="25"/>
      <c r="H29" s="298"/>
      <c r="I29" s="279"/>
    </row>
    <row r="30" spans="3:9" ht="25.5" hidden="1" customHeight="1">
      <c r="C30" s="21">
        <v>21</v>
      </c>
      <c r="D30" s="288"/>
      <c r="E30" s="290"/>
      <c r="F30" s="24" t="s">
        <v>2</v>
      </c>
      <c r="G30" s="25"/>
      <c r="H30" s="298"/>
      <c r="I30" s="279"/>
    </row>
    <row r="31" spans="3:9" ht="25.5" customHeight="1" thickBot="1">
      <c r="C31" s="28">
        <v>8</v>
      </c>
      <c r="D31" s="294"/>
      <c r="E31" s="296"/>
      <c r="F31" s="29" t="s">
        <v>3</v>
      </c>
      <c r="G31" s="30" t="s">
        <v>162</v>
      </c>
      <c r="H31" s="299"/>
      <c r="I31" s="280"/>
    </row>
    <row r="32" spans="3:9" ht="25.5" hidden="1" customHeight="1">
      <c r="C32" s="31">
        <v>23</v>
      </c>
      <c r="D32" s="287"/>
      <c r="E32" s="289"/>
      <c r="F32" s="32" t="s">
        <v>4</v>
      </c>
      <c r="G32" s="33"/>
      <c r="H32" s="291"/>
      <c r="I32" s="178"/>
    </row>
    <row r="33" spans="3:9" ht="25.5" hidden="1" customHeight="1">
      <c r="C33" s="21">
        <v>24</v>
      </c>
      <c r="D33" s="288"/>
      <c r="E33" s="290"/>
      <c r="F33" s="24" t="s">
        <v>5</v>
      </c>
      <c r="G33" s="25"/>
      <c r="H33" s="292"/>
      <c r="I33" s="23"/>
    </row>
    <row r="34" spans="3:9" ht="16.5" thickBot="1">
      <c r="C34" s="67"/>
      <c r="D34" s="67"/>
      <c r="E34" s="67"/>
      <c r="F34" s="67"/>
      <c r="G34" s="67"/>
      <c r="H34" s="67"/>
      <c r="I34" s="67"/>
    </row>
    <row r="35" spans="3:9" ht="25.5" customHeight="1">
      <c r="C35" s="54">
        <v>9</v>
      </c>
      <c r="D35" s="293" t="s">
        <v>29</v>
      </c>
      <c r="E35" s="295" t="s">
        <v>6</v>
      </c>
      <c r="F35" s="188" t="s">
        <v>0</v>
      </c>
      <c r="G35" s="64" t="s">
        <v>162</v>
      </c>
      <c r="H35" s="297">
        <v>998.19999999999993</v>
      </c>
      <c r="I35" s="278">
        <f>H35*1.155</f>
        <v>1152.921</v>
      </c>
    </row>
    <row r="36" spans="3:9" ht="25.5" hidden="1" customHeight="1">
      <c r="C36" s="21">
        <v>26</v>
      </c>
      <c r="D36" s="288"/>
      <c r="E36" s="290"/>
      <c r="F36" s="24" t="s">
        <v>1</v>
      </c>
      <c r="G36" s="25"/>
      <c r="H36" s="298"/>
      <c r="I36" s="279"/>
    </row>
    <row r="37" spans="3:9" ht="25.5" hidden="1" customHeight="1">
      <c r="C37" s="21">
        <v>27</v>
      </c>
      <c r="D37" s="288"/>
      <c r="E37" s="290"/>
      <c r="F37" s="24" t="s">
        <v>2</v>
      </c>
      <c r="G37" s="25"/>
      <c r="H37" s="298"/>
      <c r="I37" s="279"/>
    </row>
    <row r="38" spans="3:9" ht="25.5" customHeight="1" thickBot="1">
      <c r="C38" s="28">
        <v>10</v>
      </c>
      <c r="D38" s="294"/>
      <c r="E38" s="296"/>
      <c r="F38" s="29" t="s">
        <v>3</v>
      </c>
      <c r="G38" s="30" t="s">
        <v>162</v>
      </c>
      <c r="H38" s="299"/>
      <c r="I38" s="280"/>
    </row>
    <row r="39" spans="3:9" ht="25.5" hidden="1" customHeight="1">
      <c r="C39" s="31">
        <v>29</v>
      </c>
      <c r="D39" s="287"/>
      <c r="E39" s="289"/>
      <c r="F39" s="32" t="s">
        <v>4</v>
      </c>
      <c r="G39" s="33"/>
      <c r="H39" s="291"/>
      <c r="I39" s="178"/>
    </row>
    <row r="40" spans="3:9" ht="25.5" hidden="1" customHeight="1">
      <c r="C40" s="21">
        <v>30</v>
      </c>
      <c r="D40" s="288"/>
      <c r="E40" s="290"/>
      <c r="F40" s="24" t="s">
        <v>5</v>
      </c>
      <c r="G40" s="25"/>
      <c r="H40" s="292"/>
      <c r="I40" s="23"/>
    </row>
    <row r="41" spans="3:9" ht="16.5" thickBot="1">
      <c r="C41" s="67"/>
      <c r="D41" s="67"/>
      <c r="E41" s="67"/>
      <c r="F41" s="67"/>
      <c r="G41" s="67"/>
      <c r="H41" s="67"/>
      <c r="I41" s="67"/>
    </row>
    <row r="42" spans="3:9" ht="25.5" customHeight="1">
      <c r="C42" s="54">
        <v>11</v>
      </c>
      <c r="D42" s="293" t="s">
        <v>30</v>
      </c>
      <c r="E42" s="295" t="s">
        <v>6</v>
      </c>
      <c r="F42" s="188" t="s">
        <v>0</v>
      </c>
      <c r="G42" s="64" t="s">
        <v>162</v>
      </c>
      <c r="H42" s="297">
        <v>1206.3499999999999</v>
      </c>
      <c r="I42" s="278">
        <f>H42*1.155</f>
        <v>1393.3342499999999</v>
      </c>
    </row>
    <row r="43" spans="3:9" ht="25.5" hidden="1" customHeight="1">
      <c r="C43" s="21">
        <v>32</v>
      </c>
      <c r="D43" s="288"/>
      <c r="E43" s="290"/>
      <c r="F43" s="24" t="s">
        <v>1</v>
      </c>
      <c r="G43" s="25"/>
      <c r="H43" s="298"/>
      <c r="I43" s="279"/>
    </row>
    <row r="44" spans="3:9" ht="25.5" hidden="1" customHeight="1" thickBot="1">
      <c r="C44" s="21">
        <v>33</v>
      </c>
      <c r="D44" s="288"/>
      <c r="E44" s="290"/>
      <c r="F44" s="24" t="s">
        <v>2</v>
      </c>
      <c r="G44" s="25"/>
      <c r="H44" s="298"/>
      <c r="I44" s="279"/>
    </row>
    <row r="45" spans="3:9" ht="25.5" customHeight="1" thickBot="1">
      <c r="C45" s="28">
        <v>12</v>
      </c>
      <c r="D45" s="294"/>
      <c r="E45" s="296"/>
      <c r="F45" s="29" t="s">
        <v>3</v>
      </c>
      <c r="G45" s="30" t="s">
        <v>162</v>
      </c>
      <c r="H45" s="299"/>
      <c r="I45" s="280"/>
    </row>
    <row r="46" spans="3:9" ht="25.5" hidden="1" customHeight="1" thickBot="1">
      <c r="C46" s="17">
        <v>35</v>
      </c>
      <c r="D46" s="282"/>
      <c r="E46" s="284"/>
      <c r="F46" s="18" t="s">
        <v>4</v>
      </c>
      <c r="G46" s="19"/>
      <c r="H46" s="286"/>
    </row>
    <row r="47" spans="3:9" ht="25.5" hidden="1" customHeight="1">
      <c r="C47" s="7">
        <v>36</v>
      </c>
      <c r="D47" s="283"/>
      <c r="E47" s="285"/>
      <c r="F47" s="5" t="s">
        <v>5</v>
      </c>
      <c r="G47" s="16"/>
      <c r="H47" s="286"/>
    </row>
  </sheetData>
  <sheetProtection sheet="1" selectLockedCells="1" selectUnlockedCells="1"/>
  <mergeCells count="49">
    <mergeCell ref="D7:D10"/>
    <mergeCell ref="D21:D24"/>
    <mergeCell ref="E21:E24"/>
    <mergeCell ref="D14:D17"/>
    <mergeCell ref="E14:E17"/>
    <mergeCell ref="D18:D19"/>
    <mergeCell ref="H7:H10"/>
    <mergeCell ref="E7:E10"/>
    <mergeCell ref="E18:E19"/>
    <mergeCell ref="G5:G6"/>
    <mergeCell ref="H21:H24"/>
    <mergeCell ref="H14:H17"/>
    <mergeCell ref="E5:F6"/>
    <mergeCell ref="H18:H19"/>
    <mergeCell ref="D25:D26"/>
    <mergeCell ref="E25:E26"/>
    <mergeCell ref="H25:H26"/>
    <mergeCell ref="E28:E31"/>
    <mergeCell ref="H28:H31"/>
    <mergeCell ref="D32:D33"/>
    <mergeCell ref="E32:E33"/>
    <mergeCell ref="H32:H33"/>
    <mergeCell ref="D28:D31"/>
    <mergeCell ref="D35:D38"/>
    <mergeCell ref="E35:E38"/>
    <mergeCell ref="H35:H38"/>
    <mergeCell ref="D46:D47"/>
    <mergeCell ref="E46:E47"/>
    <mergeCell ref="H46:H47"/>
    <mergeCell ref="D39:D40"/>
    <mergeCell ref="E39:E40"/>
    <mergeCell ref="H39:H40"/>
    <mergeCell ref="D42:D45"/>
    <mergeCell ref="E42:E45"/>
    <mergeCell ref="H42:H45"/>
    <mergeCell ref="I42:I45"/>
    <mergeCell ref="I5:I6"/>
    <mergeCell ref="I7:I10"/>
    <mergeCell ref="I14:I17"/>
    <mergeCell ref="I21:I24"/>
    <mergeCell ref="I28:I31"/>
    <mergeCell ref="I35:I38"/>
    <mergeCell ref="C2:I2"/>
    <mergeCell ref="C1:I1"/>
    <mergeCell ref="C3:I3"/>
    <mergeCell ref="D4:F4"/>
    <mergeCell ref="C5:C6"/>
    <mergeCell ref="H5:H6"/>
    <mergeCell ref="D5:D6"/>
  </mergeCells>
  <pageMargins left="0.196850393700787" right="0.196850393700787" top="0.82677165354330695" bottom="0.39370078740157499" header="0.62992125984252001" footer="0.196850393700787"/>
  <pageSetup paperSize="9" scale="65" orientation="portrait" r:id="rId1"/>
  <headerFooter alignWithMargins="0">
    <oddHeader>&amp;L&amp;D</oddHeader>
    <oddFooter>&amp;Cעמוד &amp;P מתוך &amp;N_x000D_&amp;1#&amp;"Aptos"&amp;10&amp;K000000 מידע פנימי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90035-34CF-4CAA-8C5F-FF576E944637}">
  <dimension ref="A1"/>
  <sheetViews>
    <sheetView topLeftCell="A13"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6C267-DB5D-4C77-9AFA-BEAF7DFD9948}">
  <sheetPr codeName="גיליון2">
    <tabColor rgb="FFFFC000"/>
  </sheetPr>
  <dimension ref="A1:J46"/>
  <sheetViews>
    <sheetView rightToLeft="1" zoomScaleNormal="100" workbookViewId="0">
      <selection sqref="A1:XFD1048576"/>
    </sheetView>
  </sheetViews>
  <sheetFormatPr defaultColWidth="9.140625" defaultRowHeight="12.75"/>
  <cols>
    <col min="1" max="2" width="9.140625" style="2"/>
    <col min="3" max="3" width="6.5703125" style="6" customWidth="1"/>
    <col min="4" max="4" width="24.85546875" style="2" customWidth="1"/>
    <col min="5" max="5" width="9.5703125" style="2" customWidth="1"/>
    <col min="6" max="6" width="18.85546875" style="2" customWidth="1"/>
    <col min="7" max="7" width="56.28515625" style="2" customWidth="1"/>
    <col min="8" max="8" width="17.42578125" style="6" customWidth="1"/>
    <col min="9" max="9" width="18.42578125" style="2" hidden="1" customWidth="1"/>
    <col min="10" max="10" width="27.85546875" style="6" customWidth="1"/>
    <col min="11" max="16384" width="9.140625" style="2"/>
  </cols>
  <sheetData>
    <row r="1" spans="1:10" ht="22.5" customHeight="1" thickBot="1">
      <c r="A1" s="6"/>
      <c r="B1" s="6"/>
      <c r="C1" s="320" t="s">
        <v>190</v>
      </c>
      <c r="D1" s="321"/>
      <c r="E1" s="321"/>
      <c r="F1" s="321"/>
      <c r="G1" s="321"/>
      <c r="H1" s="321"/>
      <c r="I1" s="321"/>
      <c r="J1" s="321"/>
    </row>
    <row r="2" spans="1:10" ht="22.5" customHeight="1" thickBot="1">
      <c r="A2" s="6"/>
      <c r="B2" s="6"/>
      <c r="C2" s="320" t="s">
        <v>171</v>
      </c>
      <c r="D2" s="321"/>
      <c r="E2" s="321"/>
      <c r="F2" s="321"/>
      <c r="G2" s="321"/>
      <c r="H2" s="321"/>
      <c r="I2" s="321"/>
      <c r="J2" s="321"/>
    </row>
    <row r="3" spans="1:10" ht="21" thickBot="1">
      <c r="A3" s="6"/>
      <c r="C3" s="318" t="s">
        <v>172</v>
      </c>
      <c r="D3" s="319"/>
      <c r="E3" s="319"/>
      <c r="F3" s="319"/>
      <c r="G3" s="319"/>
      <c r="H3" s="319"/>
      <c r="I3" s="319"/>
      <c r="J3" s="319"/>
    </row>
    <row r="4" spans="1:10" s="6" customFormat="1" ht="33.75" customHeight="1" thickBot="1">
      <c r="C4" s="65" t="s">
        <v>165</v>
      </c>
      <c r="D4" s="312" t="s">
        <v>166</v>
      </c>
      <c r="E4" s="313"/>
      <c r="F4" s="313"/>
      <c r="G4" s="314"/>
      <c r="H4" s="65" t="s">
        <v>168</v>
      </c>
      <c r="I4" s="66" t="s">
        <v>169</v>
      </c>
      <c r="J4" s="65" t="s">
        <v>169</v>
      </c>
    </row>
    <row r="5" spans="1:10" ht="25.5" hidden="1" customHeight="1" thickBot="1">
      <c r="C5" s="162"/>
      <c r="D5" s="163"/>
      <c r="E5" s="164"/>
      <c r="F5" s="165"/>
      <c r="G5" s="165"/>
      <c r="H5" s="165"/>
      <c r="I5" s="166"/>
      <c r="J5" s="167"/>
    </row>
    <row r="6" spans="1:10" ht="0.75" hidden="1" customHeight="1" thickBot="1">
      <c r="A6" s="3"/>
      <c r="B6" s="3"/>
      <c r="C6" s="168" t="s">
        <v>24</v>
      </c>
      <c r="D6" s="169"/>
      <c r="E6" s="170"/>
      <c r="F6" s="171"/>
      <c r="G6" s="95" t="s">
        <v>8</v>
      </c>
      <c r="H6" s="95"/>
      <c r="I6" s="305" t="s">
        <v>154</v>
      </c>
      <c r="J6" s="310" t="s">
        <v>163</v>
      </c>
    </row>
    <row r="7" spans="1:10" ht="45" customHeight="1" thickBot="1">
      <c r="C7" s="236" t="s">
        <v>159</v>
      </c>
      <c r="D7" s="179" t="s">
        <v>160</v>
      </c>
      <c r="E7" s="334" t="s">
        <v>173</v>
      </c>
      <c r="F7" s="335"/>
      <c r="G7" s="336"/>
      <c r="H7" s="179" t="s">
        <v>161</v>
      </c>
      <c r="I7" s="306"/>
      <c r="J7" s="311"/>
    </row>
    <row r="8" spans="1:10" ht="18" customHeight="1">
      <c r="C8" s="54">
        <v>1</v>
      </c>
      <c r="D8" s="315" t="s">
        <v>26</v>
      </c>
      <c r="E8" s="307" t="s">
        <v>6</v>
      </c>
      <c r="F8" s="307"/>
      <c r="G8" s="99" t="s">
        <v>0</v>
      </c>
      <c r="H8" s="237" t="s">
        <v>162</v>
      </c>
      <c r="I8" s="297">
        <v>667</v>
      </c>
      <c r="J8" s="278">
        <f>I8*1.155</f>
        <v>770.38499999999999</v>
      </c>
    </row>
    <row r="9" spans="1:10" ht="16.5" customHeight="1">
      <c r="C9" s="21">
        <v>2</v>
      </c>
      <c r="D9" s="316"/>
      <c r="E9" s="308"/>
      <c r="F9" s="308"/>
      <c r="G9" s="101" t="s">
        <v>1</v>
      </c>
      <c r="H9" s="238" t="s">
        <v>162</v>
      </c>
      <c r="I9" s="298"/>
      <c r="J9" s="279"/>
    </row>
    <row r="10" spans="1:10" ht="15.75">
      <c r="C10" s="21">
        <v>1</v>
      </c>
      <c r="D10" s="316"/>
      <c r="E10" s="308"/>
      <c r="F10" s="308"/>
      <c r="G10" s="101" t="s">
        <v>0</v>
      </c>
      <c r="H10" s="238" t="s">
        <v>162</v>
      </c>
      <c r="I10" s="298"/>
      <c r="J10" s="279"/>
    </row>
    <row r="11" spans="1:10" ht="25.5" customHeight="1" thickBot="1">
      <c r="C11" s="28">
        <v>2</v>
      </c>
      <c r="D11" s="317"/>
      <c r="E11" s="309"/>
      <c r="F11" s="309"/>
      <c r="G11" s="107" t="s">
        <v>3</v>
      </c>
      <c r="H11" s="239" t="s">
        <v>162</v>
      </c>
      <c r="I11" s="299"/>
      <c r="J11" s="280"/>
    </row>
    <row r="12" spans="1:10" ht="25.5" hidden="1" customHeight="1" thickBot="1">
      <c r="C12" s="42">
        <v>5</v>
      </c>
      <c r="D12" s="43"/>
      <c r="E12" s="43"/>
      <c r="F12" s="44"/>
      <c r="G12" s="45" t="s">
        <v>4</v>
      </c>
      <c r="H12" s="57"/>
      <c r="I12" s="46"/>
      <c r="J12" s="47"/>
    </row>
    <row r="13" spans="1:10" ht="12.75" hidden="1" customHeight="1" thickBot="1">
      <c r="C13" s="36">
        <v>6</v>
      </c>
      <c r="D13" s="40"/>
      <c r="E13" s="40"/>
      <c r="F13" s="26"/>
      <c r="G13" s="39" t="s">
        <v>5</v>
      </c>
      <c r="H13" s="58"/>
      <c r="I13" s="41"/>
      <c r="J13" s="37"/>
    </row>
    <row r="14" spans="1:10" ht="16.5" thickBot="1">
      <c r="C14" s="333"/>
      <c r="D14" s="333"/>
      <c r="E14" s="333"/>
      <c r="F14" s="333"/>
      <c r="G14" s="333"/>
      <c r="H14" s="333"/>
      <c r="I14" s="333"/>
      <c r="J14" s="333"/>
    </row>
    <row r="15" spans="1:10" ht="25.5" hidden="1" customHeight="1" thickBot="1">
      <c r="C15" s="55">
        <v>3</v>
      </c>
      <c r="D15" s="315" t="s">
        <v>27</v>
      </c>
      <c r="E15" s="337" t="s">
        <v>6</v>
      </c>
      <c r="F15" s="295"/>
      <c r="G15" s="52" t="s">
        <v>0</v>
      </c>
      <c r="H15" s="60"/>
      <c r="I15" s="324">
        <v>731.4</v>
      </c>
      <c r="J15" s="278">
        <f>I15*1.155</f>
        <v>844.76699999999994</v>
      </c>
    </row>
    <row r="16" spans="1:10" ht="25.5" hidden="1" customHeight="1">
      <c r="C16" s="38">
        <v>8</v>
      </c>
      <c r="D16" s="316"/>
      <c r="E16" s="338"/>
      <c r="F16" s="290"/>
      <c r="G16" s="39" t="s">
        <v>1</v>
      </c>
      <c r="H16" s="63"/>
      <c r="I16" s="325"/>
      <c r="J16" s="279"/>
    </row>
    <row r="17" spans="3:10" ht="15.75">
      <c r="C17" s="38">
        <v>3</v>
      </c>
      <c r="D17" s="316"/>
      <c r="E17" s="338"/>
      <c r="F17" s="290"/>
      <c r="G17" s="61" t="s">
        <v>0</v>
      </c>
      <c r="H17" s="64" t="s">
        <v>162</v>
      </c>
      <c r="I17" s="298"/>
      <c r="J17" s="279"/>
    </row>
    <row r="18" spans="3:10" ht="16.5" thickBot="1">
      <c r="C18" s="56">
        <v>4</v>
      </c>
      <c r="D18" s="317"/>
      <c r="E18" s="339"/>
      <c r="F18" s="296"/>
      <c r="G18" s="62" t="s">
        <v>3</v>
      </c>
      <c r="H18" s="30" t="s">
        <v>162</v>
      </c>
      <c r="I18" s="299"/>
      <c r="J18" s="280"/>
    </row>
    <row r="19" spans="3:10" ht="25.5" hidden="1" customHeight="1" thickBot="1">
      <c r="C19" s="42">
        <v>11</v>
      </c>
      <c r="D19" s="326"/>
      <c r="E19" s="73"/>
      <c r="F19" s="289"/>
      <c r="G19" s="45" t="s">
        <v>4</v>
      </c>
      <c r="H19" s="57"/>
      <c r="I19" s="340"/>
      <c r="J19" s="47"/>
    </row>
    <row r="20" spans="3:10" ht="25.5" hidden="1" customHeight="1" thickBot="1">
      <c r="C20" s="36">
        <v>12</v>
      </c>
      <c r="D20" s="323"/>
      <c r="E20" s="72"/>
      <c r="F20" s="290"/>
      <c r="G20" s="39" t="s">
        <v>5</v>
      </c>
      <c r="H20" s="58"/>
      <c r="I20" s="341"/>
      <c r="J20" s="37"/>
    </row>
    <row r="21" spans="3:10" ht="25.5" customHeight="1" thickBot="1">
      <c r="C21" s="333"/>
      <c r="D21" s="333"/>
      <c r="E21" s="333"/>
      <c r="F21" s="333"/>
      <c r="G21" s="333"/>
      <c r="H21" s="333"/>
      <c r="I21" s="333"/>
      <c r="J21" s="333"/>
    </row>
    <row r="22" spans="3:10" ht="25.5" hidden="1" customHeight="1" thickBot="1">
      <c r="C22" s="51">
        <v>5</v>
      </c>
      <c r="D22" s="322" t="s">
        <v>28</v>
      </c>
      <c r="E22" s="327" t="s">
        <v>6</v>
      </c>
      <c r="F22" s="328"/>
      <c r="G22" s="52" t="s">
        <v>0</v>
      </c>
      <c r="H22" s="60"/>
      <c r="I22" s="324">
        <v>877.44999999999993</v>
      </c>
      <c r="J22" s="278">
        <f>I22*1.155</f>
        <v>1013.45475</v>
      </c>
    </row>
    <row r="23" spans="3:10" ht="0.75" hidden="1" customHeight="1">
      <c r="C23" s="53">
        <v>14</v>
      </c>
      <c r="D23" s="323"/>
      <c r="E23" s="329"/>
      <c r="F23" s="330"/>
      <c r="G23" s="39" t="s">
        <v>1</v>
      </c>
      <c r="H23" s="63"/>
      <c r="I23" s="325"/>
      <c r="J23" s="279"/>
    </row>
    <row r="24" spans="3:10" ht="15.75">
      <c r="C24" s="54">
        <v>5</v>
      </c>
      <c r="D24" s="288"/>
      <c r="E24" s="329"/>
      <c r="F24" s="330"/>
      <c r="G24" s="61" t="s">
        <v>0</v>
      </c>
      <c r="H24" s="64" t="s">
        <v>162</v>
      </c>
      <c r="I24" s="298"/>
      <c r="J24" s="279"/>
    </row>
    <row r="25" spans="3:10" ht="16.5" thickBot="1">
      <c r="C25" s="28">
        <v>6</v>
      </c>
      <c r="D25" s="294"/>
      <c r="E25" s="331"/>
      <c r="F25" s="332"/>
      <c r="G25" s="62" t="s">
        <v>3</v>
      </c>
      <c r="H25" s="30" t="s">
        <v>162</v>
      </c>
      <c r="I25" s="299"/>
      <c r="J25" s="280"/>
    </row>
    <row r="26" spans="3:10" ht="25.5" hidden="1" customHeight="1" thickBot="1">
      <c r="C26" s="42">
        <v>17</v>
      </c>
      <c r="D26" s="326"/>
      <c r="E26" s="73"/>
      <c r="F26" s="289"/>
      <c r="G26" s="45" t="s">
        <v>4</v>
      </c>
      <c r="H26" s="57"/>
      <c r="I26" s="340"/>
      <c r="J26" s="47"/>
    </row>
    <row r="27" spans="3:10" ht="25.5" hidden="1" customHeight="1" thickBot="1">
      <c r="C27" s="36">
        <v>18</v>
      </c>
      <c r="D27" s="323"/>
      <c r="E27" s="72"/>
      <c r="F27" s="290"/>
      <c r="G27" s="39" t="s">
        <v>5</v>
      </c>
      <c r="H27" s="58"/>
      <c r="I27" s="341"/>
      <c r="J27" s="37"/>
    </row>
    <row r="28" spans="3:10" ht="25.5" customHeight="1" thickBot="1">
      <c r="C28" s="333"/>
      <c r="D28" s="333"/>
      <c r="E28" s="333"/>
      <c r="F28" s="333"/>
      <c r="G28" s="333"/>
      <c r="H28" s="333"/>
      <c r="I28" s="333"/>
      <c r="J28" s="333"/>
    </row>
    <row r="29" spans="3:10" ht="25.5" hidden="1" customHeight="1" thickBot="1">
      <c r="C29" s="51">
        <v>7</v>
      </c>
      <c r="D29" s="322" t="s">
        <v>25</v>
      </c>
      <c r="E29" s="327" t="s">
        <v>6</v>
      </c>
      <c r="F29" s="328"/>
      <c r="G29" s="52" t="s">
        <v>0</v>
      </c>
      <c r="H29" s="60"/>
      <c r="I29" s="324">
        <v>903.9</v>
      </c>
      <c r="J29" s="278">
        <f>I29*1.155</f>
        <v>1044.0045</v>
      </c>
    </row>
    <row r="30" spans="3:10" ht="25.5" hidden="1" customHeight="1">
      <c r="C30" s="53">
        <v>20</v>
      </c>
      <c r="D30" s="323"/>
      <c r="E30" s="329"/>
      <c r="F30" s="330"/>
      <c r="G30" s="39" t="s">
        <v>1</v>
      </c>
      <c r="H30" s="63"/>
      <c r="I30" s="325"/>
      <c r="J30" s="279"/>
    </row>
    <row r="31" spans="3:10" ht="15.75">
      <c r="C31" s="54">
        <v>7</v>
      </c>
      <c r="D31" s="288"/>
      <c r="E31" s="329"/>
      <c r="F31" s="330"/>
      <c r="G31" s="61" t="s">
        <v>0</v>
      </c>
      <c r="H31" s="64" t="s">
        <v>162</v>
      </c>
      <c r="I31" s="298"/>
      <c r="J31" s="279"/>
    </row>
    <row r="32" spans="3:10" ht="16.5" thickBot="1">
      <c r="C32" s="28">
        <v>8</v>
      </c>
      <c r="D32" s="294"/>
      <c r="E32" s="331"/>
      <c r="F32" s="332"/>
      <c r="G32" s="62" t="s">
        <v>3</v>
      </c>
      <c r="H32" s="30" t="s">
        <v>162</v>
      </c>
      <c r="I32" s="299"/>
      <c r="J32" s="280"/>
    </row>
    <row r="33" spans="3:10" ht="25.5" hidden="1" customHeight="1" thickBot="1">
      <c r="C33" s="42">
        <v>23</v>
      </c>
      <c r="D33" s="326"/>
      <c r="E33" s="73"/>
      <c r="F33" s="289"/>
      <c r="G33" s="45" t="s">
        <v>4</v>
      </c>
      <c r="H33" s="57"/>
      <c r="I33" s="340"/>
      <c r="J33" s="47"/>
    </row>
    <row r="34" spans="3:10" ht="25.5" hidden="1" customHeight="1" thickBot="1">
      <c r="C34" s="36">
        <v>24</v>
      </c>
      <c r="D34" s="323"/>
      <c r="E34" s="72"/>
      <c r="F34" s="290"/>
      <c r="G34" s="39" t="s">
        <v>5</v>
      </c>
      <c r="H34" s="58"/>
      <c r="I34" s="341"/>
      <c r="J34" s="37"/>
    </row>
    <row r="35" spans="3:10" ht="25.5" customHeight="1" thickBot="1">
      <c r="C35" s="333"/>
      <c r="D35" s="333"/>
      <c r="E35" s="333"/>
      <c r="F35" s="333"/>
      <c r="G35" s="333"/>
      <c r="H35" s="333"/>
      <c r="I35" s="333"/>
      <c r="J35" s="333"/>
    </row>
    <row r="36" spans="3:10" ht="25.5" hidden="1" customHeight="1" thickBot="1">
      <c r="C36" s="51">
        <v>9</v>
      </c>
      <c r="D36" s="322" t="s">
        <v>29</v>
      </c>
      <c r="E36" s="327" t="s">
        <v>6</v>
      </c>
      <c r="F36" s="328"/>
      <c r="G36" s="52" t="s">
        <v>0</v>
      </c>
      <c r="H36" s="60"/>
      <c r="I36" s="324">
        <v>1005.0999999999999</v>
      </c>
      <c r="J36" s="278">
        <f>I36*1.155</f>
        <v>1160.8905</v>
      </c>
    </row>
    <row r="37" spans="3:10" ht="25.5" hidden="1" customHeight="1">
      <c r="C37" s="53">
        <v>26</v>
      </c>
      <c r="D37" s="323"/>
      <c r="E37" s="329"/>
      <c r="F37" s="330"/>
      <c r="G37" s="39" t="s">
        <v>1</v>
      </c>
      <c r="H37" s="63"/>
      <c r="I37" s="325"/>
      <c r="J37" s="279"/>
    </row>
    <row r="38" spans="3:10" ht="15.75">
      <c r="C38" s="54">
        <v>9</v>
      </c>
      <c r="D38" s="288"/>
      <c r="E38" s="329"/>
      <c r="F38" s="330"/>
      <c r="G38" s="61" t="s">
        <v>0</v>
      </c>
      <c r="H38" s="64" t="s">
        <v>162</v>
      </c>
      <c r="I38" s="298"/>
      <c r="J38" s="279"/>
    </row>
    <row r="39" spans="3:10" ht="16.5" thickBot="1">
      <c r="C39" s="28">
        <v>10</v>
      </c>
      <c r="D39" s="294"/>
      <c r="E39" s="331"/>
      <c r="F39" s="332"/>
      <c r="G39" s="62" t="s">
        <v>3</v>
      </c>
      <c r="H39" s="30" t="s">
        <v>162</v>
      </c>
      <c r="I39" s="299"/>
      <c r="J39" s="280"/>
    </row>
    <row r="40" spans="3:10" ht="25.5" hidden="1" customHeight="1" thickBot="1">
      <c r="C40" s="42">
        <v>29</v>
      </c>
      <c r="D40" s="326"/>
      <c r="E40" s="73"/>
      <c r="F40" s="289"/>
      <c r="G40" s="45" t="s">
        <v>4</v>
      </c>
      <c r="H40" s="57"/>
      <c r="I40" s="340"/>
      <c r="J40" s="47"/>
    </row>
    <row r="41" spans="3:10" ht="25.5" hidden="1" customHeight="1" thickBot="1">
      <c r="C41" s="36">
        <v>30</v>
      </c>
      <c r="D41" s="323"/>
      <c r="E41" s="72"/>
      <c r="F41" s="290"/>
      <c r="G41" s="39" t="s">
        <v>5</v>
      </c>
      <c r="H41" s="58"/>
      <c r="I41" s="341"/>
      <c r="J41" s="37"/>
    </row>
    <row r="42" spans="3:10" ht="25.5" customHeight="1" thickBot="1">
      <c r="C42" s="333"/>
      <c r="D42" s="333"/>
      <c r="E42" s="333"/>
      <c r="F42" s="333"/>
      <c r="G42" s="333"/>
      <c r="H42" s="333"/>
      <c r="I42" s="333"/>
      <c r="J42" s="333"/>
    </row>
    <row r="43" spans="3:10" ht="15.75" hidden="1" customHeight="1" thickBot="1">
      <c r="C43" s="51">
        <v>11</v>
      </c>
      <c r="D43" s="322" t="s">
        <v>30</v>
      </c>
      <c r="E43" s="327" t="s">
        <v>6</v>
      </c>
      <c r="F43" s="328"/>
      <c r="G43" s="52" t="s">
        <v>0</v>
      </c>
      <c r="H43" s="60"/>
      <c r="I43" s="324">
        <v>1253.5</v>
      </c>
      <c r="J43" s="278">
        <f>I43*1.155</f>
        <v>1447.7925</v>
      </c>
    </row>
    <row r="44" spans="3:10" ht="16.5" hidden="1" customHeight="1">
      <c r="C44" s="53">
        <v>32</v>
      </c>
      <c r="D44" s="323"/>
      <c r="E44" s="329"/>
      <c r="F44" s="330"/>
      <c r="G44" s="39" t="s">
        <v>1</v>
      </c>
      <c r="H44" s="63"/>
      <c r="I44" s="325"/>
      <c r="J44" s="279"/>
    </row>
    <row r="45" spans="3:10" ht="15.75">
      <c r="C45" s="54">
        <v>11</v>
      </c>
      <c r="D45" s="288"/>
      <c r="E45" s="329"/>
      <c r="F45" s="330"/>
      <c r="G45" s="61" t="s">
        <v>0</v>
      </c>
      <c r="H45" s="64" t="s">
        <v>162</v>
      </c>
      <c r="I45" s="298"/>
      <c r="J45" s="279"/>
    </row>
    <row r="46" spans="3:10" ht="16.5" thickBot="1">
      <c r="C46" s="28">
        <v>12</v>
      </c>
      <c r="D46" s="294"/>
      <c r="E46" s="331"/>
      <c r="F46" s="332"/>
      <c r="G46" s="62" t="s">
        <v>3</v>
      </c>
      <c r="H46" s="30" t="s">
        <v>162</v>
      </c>
      <c r="I46" s="299"/>
      <c r="J46" s="280"/>
    </row>
  </sheetData>
  <sheetProtection sheet="1" objects="1" scenarios="1"/>
  <mergeCells count="48">
    <mergeCell ref="I40:I41"/>
    <mergeCell ref="D26:D27"/>
    <mergeCell ref="F26:F27"/>
    <mergeCell ref="I26:I27"/>
    <mergeCell ref="I29:I32"/>
    <mergeCell ref="D33:D34"/>
    <mergeCell ref="I33:I34"/>
    <mergeCell ref="F33:F34"/>
    <mergeCell ref="F40:F41"/>
    <mergeCell ref="C35:J35"/>
    <mergeCell ref="J29:J32"/>
    <mergeCell ref="J36:J39"/>
    <mergeCell ref="C14:J14"/>
    <mergeCell ref="C21:J21"/>
    <mergeCell ref="C28:J28"/>
    <mergeCell ref="E15:F18"/>
    <mergeCell ref="D29:D32"/>
    <mergeCell ref="E29:F32"/>
    <mergeCell ref="E22:F25"/>
    <mergeCell ref="F19:F20"/>
    <mergeCell ref="I19:I20"/>
    <mergeCell ref="D22:D25"/>
    <mergeCell ref="I22:I25"/>
    <mergeCell ref="D15:D18"/>
    <mergeCell ref="I15:I18"/>
    <mergeCell ref="D19:D20"/>
    <mergeCell ref="C3:J3"/>
    <mergeCell ref="C1:J1"/>
    <mergeCell ref="C2:J2"/>
    <mergeCell ref="D43:D46"/>
    <mergeCell ref="I43:I46"/>
    <mergeCell ref="J43:J46"/>
    <mergeCell ref="D36:D39"/>
    <mergeCell ref="I36:I39"/>
    <mergeCell ref="D40:D41"/>
    <mergeCell ref="E36:F39"/>
    <mergeCell ref="E43:F46"/>
    <mergeCell ref="C42:J42"/>
    <mergeCell ref="J8:J11"/>
    <mergeCell ref="J15:J18"/>
    <mergeCell ref="J22:J25"/>
    <mergeCell ref="E7:G7"/>
    <mergeCell ref="I6:I7"/>
    <mergeCell ref="E8:F11"/>
    <mergeCell ref="J6:J7"/>
    <mergeCell ref="D4:G4"/>
    <mergeCell ref="D8:D11"/>
    <mergeCell ref="I8:I11"/>
  </mergeCells>
  <pageMargins left="0.196850393700787" right="0.196850393700787" top="0.82677165354330695" bottom="0.39370078740157499" header="0.62992125984252001" footer="0.196850393700787"/>
  <pageSetup paperSize="9" scale="65" orientation="portrait" r:id="rId1"/>
  <headerFooter alignWithMargins="0">
    <oddHeader>&amp;L&amp;D</oddHeader>
    <oddFooter>&amp;Cעמוד &amp;P מתוך &amp;N_x000D_&amp;1#&amp;"Aptos"&amp;10&amp;K000000 מידע פנימי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8C384-8343-4143-B60E-8DA1F52BF307}">
  <sheetPr codeName="גיליון3">
    <tabColor rgb="FFFFFF00"/>
    <pageSetUpPr fitToPage="1"/>
  </sheetPr>
  <dimension ref="C1:K105"/>
  <sheetViews>
    <sheetView rightToLeft="1" zoomScale="70" zoomScaleNormal="70" workbookViewId="0">
      <selection sqref="A1:XFD1048576"/>
    </sheetView>
  </sheetViews>
  <sheetFormatPr defaultColWidth="9.140625" defaultRowHeight="12.75"/>
  <cols>
    <col min="1" max="2" width="9.140625" style="2"/>
    <col min="3" max="3" width="9.140625" style="6" customWidth="1"/>
    <col min="4" max="4" width="10.28515625" style="2" customWidth="1"/>
    <col min="5" max="5" width="18.85546875" style="2" customWidth="1"/>
    <col min="6" max="6" width="48.5703125" style="2" customWidth="1"/>
    <col min="7" max="7" width="9.28515625" style="2" bestFit="1" customWidth="1"/>
    <col min="8" max="8" width="20.28515625" style="2" hidden="1" customWidth="1"/>
    <col min="9" max="9" width="40.7109375" style="2" customWidth="1"/>
    <col min="10" max="16384" width="9.140625" style="2"/>
  </cols>
  <sheetData>
    <row r="1" spans="3:11" ht="22.5" customHeight="1">
      <c r="E1" s="349"/>
      <c r="F1" s="349"/>
      <c r="G1" s="349"/>
      <c r="H1" s="349"/>
    </row>
    <row r="2" spans="3:11" ht="22.5" customHeight="1" thickBot="1">
      <c r="E2" s="15"/>
      <c r="F2" s="15"/>
      <c r="G2" s="15"/>
      <c r="H2" s="15"/>
      <c r="J2" s="6"/>
      <c r="K2" s="6"/>
    </row>
    <row r="3" spans="3:11" ht="22.5" customHeight="1" thickBot="1">
      <c r="C3" s="350" t="s">
        <v>190</v>
      </c>
      <c r="D3" s="351"/>
      <c r="E3" s="351"/>
      <c r="F3" s="351"/>
      <c r="G3" s="351"/>
      <c r="H3" s="351"/>
      <c r="I3" s="352"/>
      <c r="J3" s="6"/>
      <c r="K3" s="6"/>
    </row>
    <row r="4" spans="3:11" ht="22.5" customHeight="1" thickBot="1">
      <c r="C4" s="350" t="s">
        <v>171</v>
      </c>
      <c r="D4" s="351"/>
      <c r="E4" s="351"/>
      <c r="F4" s="351"/>
      <c r="G4" s="351"/>
      <c r="H4" s="351"/>
      <c r="I4" s="352"/>
      <c r="J4" s="6"/>
      <c r="K4" s="6"/>
    </row>
    <row r="5" spans="3:11" ht="22.5" customHeight="1" thickBot="1">
      <c r="C5" s="353" t="s">
        <v>174</v>
      </c>
      <c r="D5" s="354"/>
      <c r="E5" s="354"/>
      <c r="F5" s="354"/>
      <c r="G5" s="354"/>
      <c r="H5" s="354"/>
      <c r="I5" s="355"/>
      <c r="J5" s="6"/>
      <c r="K5" s="6"/>
    </row>
    <row r="6" spans="3:11" s="6" customFormat="1" ht="22.5" customHeight="1" thickBot="1">
      <c r="C6" s="79" t="s">
        <v>165</v>
      </c>
      <c r="D6" s="360" t="s">
        <v>166</v>
      </c>
      <c r="E6" s="361"/>
      <c r="F6" s="362"/>
      <c r="G6" s="79" t="s">
        <v>168</v>
      </c>
      <c r="H6" s="80" t="s">
        <v>169</v>
      </c>
      <c r="I6" s="79" t="s">
        <v>169</v>
      </c>
    </row>
    <row r="7" spans="3:11" s="3" customFormat="1" ht="30" customHeight="1">
      <c r="C7" s="356" t="s">
        <v>159</v>
      </c>
      <c r="D7" s="356" t="s">
        <v>160</v>
      </c>
      <c r="E7" s="356" t="s">
        <v>8</v>
      </c>
      <c r="F7" s="358"/>
      <c r="G7" s="310" t="s">
        <v>167</v>
      </c>
      <c r="H7" s="310" t="s">
        <v>154</v>
      </c>
      <c r="I7" s="310" t="s">
        <v>163</v>
      </c>
      <c r="J7" s="6"/>
      <c r="K7" s="6"/>
    </row>
    <row r="8" spans="3:11" ht="13.5" thickBot="1">
      <c r="C8" s="357"/>
      <c r="D8" s="357"/>
      <c r="E8" s="357"/>
      <c r="F8" s="359"/>
      <c r="G8" s="311"/>
      <c r="H8" s="311"/>
      <c r="I8" s="311"/>
      <c r="J8" s="6"/>
      <c r="K8" s="6"/>
    </row>
    <row r="9" spans="3:11" ht="24" customHeight="1">
      <c r="C9" s="51">
        <v>1</v>
      </c>
      <c r="D9" s="322" t="s">
        <v>110</v>
      </c>
      <c r="E9" s="295" t="s">
        <v>6</v>
      </c>
      <c r="F9" s="52" t="s">
        <v>0</v>
      </c>
      <c r="G9" s="60" t="s">
        <v>162</v>
      </c>
      <c r="H9" s="343">
        <v>517.5</v>
      </c>
      <c r="I9" s="345">
        <f>H9*1.155</f>
        <v>597.71249999999998</v>
      </c>
    </row>
    <row r="10" spans="3:11" ht="24" customHeight="1">
      <c r="C10" s="48">
        <v>2</v>
      </c>
      <c r="D10" s="323"/>
      <c r="E10" s="290"/>
      <c r="F10" s="39" t="s">
        <v>1</v>
      </c>
      <c r="G10" s="58" t="s">
        <v>162</v>
      </c>
      <c r="H10" s="341"/>
      <c r="I10" s="346"/>
    </row>
    <row r="11" spans="3:11" ht="15.75">
      <c r="C11" s="48">
        <v>3</v>
      </c>
      <c r="D11" s="323"/>
      <c r="E11" s="290"/>
      <c r="F11" s="39" t="s">
        <v>2</v>
      </c>
      <c r="G11" s="58" t="s">
        <v>162</v>
      </c>
      <c r="H11" s="341"/>
      <c r="I11" s="346"/>
    </row>
    <row r="12" spans="3:11" ht="31.5">
      <c r="C12" s="48">
        <v>4</v>
      </c>
      <c r="D12" s="323"/>
      <c r="E12" s="290"/>
      <c r="F12" s="39" t="s">
        <v>3</v>
      </c>
      <c r="G12" s="58" t="s">
        <v>162</v>
      </c>
      <c r="H12" s="341"/>
      <c r="I12" s="346"/>
    </row>
    <row r="13" spans="3:11" ht="31.5">
      <c r="C13" s="48">
        <v>5</v>
      </c>
      <c r="D13" s="323"/>
      <c r="E13" s="290"/>
      <c r="F13" s="39" t="s">
        <v>4</v>
      </c>
      <c r="G13" s="58" t="s">
        <v>162</v>
      </c>
      <c r="H13" s="341"/>
      <c r="I13" s="346"/>
    </row>
    <row r="14" spans="3:11" ht="32.25" thickBot="1">
      <c r="C14" s="49">
        <v>6</v>
      </c>
      <c r="D14" s="342"/>
      <c r="E14" s="296"/>
      <c r="F14" s="50" t="s">
        <v>5</v>
      </c>
      <c r="G14" s="59" t="s">
        <v>162</v>
      </c>
      <c r="H14" s="344"/>
      <c r="I14" s="347"/>
    </row>
    <row r="15" spans="3:11" ht="24" customHeight="1" thickBot="1">
      <c r="C15" s="35"/>
      <c r="D15" s="67"/>
      <c r="E15" s="68"/>
      <c r="F15" s="68"/>
      <c r="G15" s="68"/>
      <c r="H15" s="68"/>
      <c r="I15" s="69"/>
    </row>
    <row r="16" spans="3:11" ht="24" customHeight="1">
      <c r="C16" s="51">
        <v>7</v>
      </c>
      <c r="D16" s="322" t="s">
        <v>111</v>
      </c>
      <c r="E16" s="295" t="s">
        <v>6</v>
      </c>
      <c r="F16" s="52" t="s">
        <v>0</v>
      </c>
      <c r="G16" s="60" t="s">
        <v>162</v>
      </c>
      <c r="H16" s="343">
        <v>626.75</v>
      </c>
      <c r="I16" s="345">
        <f>H16*1.155</f>
        <v>723.89625000000001</v>
      </c>
    </row>
    <row r="17" spans="3:9" ht="24" customHeight="1">
      <c r="C17" s="48">
        <v>8</v>
      </c>
      <c r="D17" s="323"/>
      <c r="E17" s="290"/>
      <c r="F17" s="39" t="s">
        <v>1</v>
      </c>
      <c r="G17" s="58" t="s">
        <v>162</v>
      </c>
      <c r="H17" s="341"/>
      <c r="I17" s="346"/>
    </row>
    <row r="18" spans="3:9" ht="24" customHeight="1">
      <c r="C18" s="48">
        <v>9</v>
      </c>
      <c r="D18" s="323"/>
      <c r="E18" s="290"/>
      <c r="F18" s="39" t="s">
        <v>2</v>
      </c>
      <c r="G18" s="58" t="s">
        <v>162</v>
      </c>
      <c r="H18" s="341"/>
      <c r="I18" s="346"/>
    </row>
    <row r="19" spans="3:9" ht="31.5">
      <c r="C19" s="48">
        <v>10</v>
      </c>
      <c r="D19" s="323"/>
      <c r="E19" s="290"/>
      <c r="F19" s="39" t="s">
        <v>3</v>
      </c>
      <c r="G19" s="58" t="s">
        <v>162</v>
      </c>
      <c r="H19" s="341"/>
      <c r="I19" s="346"/>
    </row>
    <row r="20" spans="3:9" ht="31.5">
      <c r="C20" s="48">
        <v>11</v>
      </c>
      <c r="D20" s="323"/>
      <c r="E20" s="290"/>
      <c r="F20" s="39" t="s">
        <v>4</v>
      </c>
      <c r="G20" s="58" t="s">
        <v>162</v>
      </c>
      <c r="H20" s="341"/>
      <c r="I20" s="346"/>
    </row>
    <row r="21" spans="3:9" ht="32.25" thickBot="1">
      <c r="C21" s="49">
        <v>12</v>
      </c>
      <c r="D21" s="342"/>
      <c r="E21" s="296"/>
      <c r="F21" s="50" t="s">
        <v>5</v>
      </c>
      <c r="G21" s="59" t="s">
        <v>162</v>
      </c>
      <c r="H21" s="344"/>
      <c r="I21" s="347"/>
    </row>
    <row r="22" spans="3:9" ht="24" customHeight="1" thickBot="1">
      <c r="C22" s="35"/>
      <c r="D22" s="67"/>
      <c r="E22" s="67"/>
      <c r="F22" s="67"/>
      <c r="G22" s="67"/>
      <c r="H22" s="67"/>
      <c r="I22" s="69"/>
    </row>
    <row r="23" spans="3:9" ht="24" customHeight="1">
      <c r="C23" s="51">
        <v>13</v>
      </c>
      <c r="D23" s="322" t="s">
        <v>112</v>
      </c>
      <c r="E23" s="295" t="s">
        <v>6</v>
      </c>
      <c r="F23" s="52" t="s">
        <v>0</v>
      </c>
      <c r="G23" s="60" t="s">
        <v>162</v>
      </c>
      <c r="H23" s="343">
        <v>671.59999999999991</v>
      </c>
      <c r="I23" s="345">
        <f>H23*1.155</f>
        <v>775.69799999999987</v>
      </c>
    </row>
    <row r="24" spans="3:9" ht="24" customHeight="1">
      <c r="C24" s="48">
        <v>14</v>
      </c>
      <c r="D24" s="323"/>
      <c r="E24" s="290"/>
      <c r="F24" s="39" t="s">
        <v>1</v>
      </c>
      <c r="G24" s="58" t="s">
        <v>162</v>
      </c>
      <c r="H24" s="341"/>
      <c r="I24" s="346"/>
    </row>
    <row r="25" spans="3:9" ht="24" customHeight="1">
      <c r="C25" s="48">
        <v>15</v>
      </c>
      <c r="D25" s="323"/>
      <c r="E25" s="290"/>
      <c r="F25" s="39" t="s">
        <v>2</v>
      </c>
      <c r="G25" s="58" t="s">
        <v>162</v>
      </c>
      <c r="H25" s="341"/>
      <c r="I25" s="346"/>
    </row>
    <row r="26" spans="3:9" ht="31.5">
      <c r="C26" s="48">
        <v>16</v>
      </c>
      <c r="D26" s="323"/>
      <c r="E26" s="290"/>
      <c r="F26" s="39" t="s">
        <v>3</v>
      </c>
      <c r="G26" s="58" t="s">
        <v>162</v>
      </c>
      <c r="H26" s="341"/>
      <c r="I26" s="346"/>
    </row>
    <row r="27" spans="3:9" ht="31.5">
      <c r="C27" s="48">
        <v>17</v>
      </c>
      <c r="D27" s="323"/>
      <c r="E27" s="290"/>
      <c r="F27" s="39" t="s">
        <v>4</v>
      </c>
      <c r="G27" s="58" t="s">
        <v>162</v>
      </c>
      <c r="H27" s="341"/>
      <c r="I27" s="346"/>
    </row>
    <row r="28" spans="3:9" ht="32.25" thickBot="1">
      <c r="C28" s="49">
        <v>18</v>
      </c>
      <c r="D28" s="342"/>
      <c r="E28" s="296"/>
      <c r="F28" s="50" t="s">
        <v>5</v>
      </c>
      <c r="G28" s="59" t="s">
        <v>162</v>
      </c>
      <c r="H28" s="344"/>
      <c r="I28" s="347"/>
    </row>
    <row r="29" spans="3:9" ht="24" customHeight="1" thickBot="1">
      <c r="C29" s="35"/>
      <c r="D29" s="67"/>
      <c r="E29" s="67"/>
      <c r="F29" s="67"/>
      <c r="G29" s="67"/>
      <c r="H29" s="67"/>
      <c r="I29" s="69"/>
    </row>
    <row r="30" spans="3:9" ht="24" customHeight="1">
      <c r="C30" s="51">
        <v>19</v>
      </c>
      <c r="D30" s="322" t="s">
        <v>113</v>
      </c>
      <c r="E30" s="295" t="s">
        <v>6</v>
      </c>
      <c r="F30" s="52" t="s">
        <v>0</v>
      </c>
      <c r="G30" s="60" t="s">
        <v>162</v>
      </c>
      <c r="H30" s="343">
        <v>731.4</v>
      </c>
      <c r="I30" s="345">
        <f>H30*1.155</f>
        <v>844.76699999999994</v>
      </c>
    </row>
    <row r="31" spans="3:9" ht="24" customHeight="1">
      <c r="C31" s="48">
        <v>20</v>
      </c>
      <c r="D31" s="323"/>
      <c r="E31" s="290"/>
      <c r="F31" s="39" t="s">
        <v>1</v>
      </c>
      <c r="G31" s="58" t="s">
        <v>162</v>
      </c>
      <c r="H31" s="341"/>
      <c r="I31" s="346"/>
    </row>
    <row r="32" spans="3:9" ht="15.75">
      <c r="C32" s="48">
        <v>21</v>
      </c>
      <c r="D32" s="323"/>
      <c r="E32" s="290"/>
      <c r="F32" s="39" t="s">
        <v>2</v>
      </c>
      <c r="G32" s="58" t="s">
        <v>162</v>
      </c>
      <c r="H32" s="341"/>
      <c r="I32" s="346"/>
    </row>
    <row r="33" spans="3:9" ht="32.25" thickBot="1">
      <c r="C33" s="48">
        <v>22</v>
      </c>
      <c r="D33" s="323"/>
      <c r="E33" s="290"/>
      <c r="F33" s="39" t="s">
        <v>3</v>
      </c>
      <c r="G33" s="58" t="s">
        <v>162</v>
      </c>
      <c r="H33" s="341"/>
      <c r="I33" s="346"/>
    </row>
    <row r="34" spans="3:9" ht="31.5">
      <c r="C34" s="48">
        <v>23</v>
      </c>
      <c r="D34" s="323"/>
      <c r="E34" s="290"/>
      <c r="F34" s="39" t="s">
        <v>4</v>
      </c>
      <c r="G34" s="58" t="s">
        <v>162</v>
      </c>
      <c r="H34" s="341"/>
      <c r="I34" s="346"/>
    </row>
    <row r="35" spans="3:9" ht="32.25" thickBot="1">
      <c r="C35" s="49">
        <v>24</v>
      </c>
      <c r="D35" s="342"/>
      <c r="E35" s="296"/>
      <c r="F35" s="50" t="s">
        <v>5</v>
      </c>
      <c r="G35" s="59" t="s">
        <v>162</v>
      </c>
      <c r="H35" s="344"/>
      <c r="I35" s="347"/>
    </row>
    <row r="36" spans="3:9" ht="24" customHeight="1" thickBot="1">
      <c r="C36" s="35"/>
      <c r="D36" s="67"/>
      <c r="E36" s="67"/>
      <c r="F36" s="67"/>
      <c r="G36" s="67"/>
      <c r="H36" s="67"/>
      <c r="I36" s="69"/>
    </row>
    <row r="37" spans="3:9" ht="24" customHeight="1">
      <c r="C37" s="51">
        <v>25</v>
      </c>
      <c r="D37" s="322" t="s">
        <v>114</v>
      </c>
      <c r="E37" s="295" t="s">
        <v>6</v>
      </c>
      <c r="F37" s="52" t="s">
        <v>0</v>
      </c>
      <c r="G37" s="60" t="s">
        <v>162</v>
      </c>
      <c r="H37" s="343">
        <v>882.05</v>
      </c>
      <c r="I37" s="345">
        <f>H37*1.155</f>
        <v>1018.76775</v>
      </c>
    </row>
    <row r="38" spans="3:9" ht="15.75">
      <c r="C38" s="48">
        <v>26</v>
      </c>
      <c r="D38" s="323"/>
      <c r="E38" s="290"/>
      <c r="F38" s="39" t="s">
        <v>1</v>
      </c>
      <c r="G38" s="58" t="s">
        <v>162</v>
      </c>
      <c r="H38" s="341"/>
      <c r="I38" s="346"/>
    </row>
    <row r="39" spans="3:9" ht="15.75">
      <c r="C39" s="48">
        <v>27</v>
      </c>
      <c r="D39" s="323"/>
      <c r="E39" s="290"/>
      <c r="F39" s="39" t="s">
        <v>2</v>
      </c>
      <c r="G39" s="58" t="s">
        <v>162</v>
      </c>
      <c r="H39" s="341"/>
      <c r="I39" s="346"/>
    </row>
    <row r="40" spans="3:9" ht="31.5">
      <c r="C40" s="48">
        <v>28</v>
      </c>
      <c r="D40" s="323"/>
      <c r="E40" s="290"/>
      <c r="F40" s="39" t="s">
        <v>3</v>
      </c>
      <c r="G40" s="58" t="s">
        <v>162</v>
      </c>
      <c r="H40" s="341"/>
      <c r="I40" s="346"/>
    </row>
    <row r="41" spans="3:9" ht="31.5">
      <c r="C41" s="48">
        <v>29</v>
      </c>
      <c r="D41" s="323"/>
      <c r="E41" s="290"/>
      <c r="F41" s="39" t="s">
        <v>4</v>
      </c>
      <c r="G41" s="58" t="s">
        <v>162</v>
      </c>
      <c r="H41" s="341"/>
      <c r="I41" s="346"/>
    </row>
    <row r="42" spans="3:9" ht="32.25" thickBot="1">
      <c r="C42" s="49">
        <v>30</v>
      </c>
      <c r="D42" s="342"/>
      <c r="E42" s="296"/>
      <c r="F42" s="50" t="s">
        <v>5</v>
      </c>
      <c r="G42" s="59" t="s">
        <v>162</v>
      </c>
      <c r="H42" s="344"/>
      <c r="I42" s="347"/>
    </row>
    <row r="43" spans="3:9" ht="24" customHeight="1" thickBot="1">
      <c r="C43" s="35"/>
      <c r="D43" s="67"/>
      <c r="E43" s="67"/>
      <c r="F43" s="67"/>
      <c r="G43" s="67"/>
      <c r="H43" s="67"/>
      <c r="I43" s="69"/>
    </row>
    <row r="44" spans="3:9" ht="24" customHeight="1">
      <c r="C44" s="51">
        <v>31</v>
      </c>
      <c r="D44" s="322" t="s">
        <v>115</v>
      </c>
      <c r="E44" s="295" t="s">
        <v>6</v>
      </c>
      <c r="F44" s="52" t="s">
        <v>0</v>
      </c>
      <c r="G44" s="60" t="s">
        <v>162</v>
      </c>
      <c r="H44" s="343">
        <v>1062.5999999999999</v>
      </c>
      <c r="I44" s="345">
        <f>H44*1.155</f>
        <v>1227.3029999999999</v>
      </c>
    </row>
    <row r="45" spans="3:9" ht="15.75">
      <c r="C45" s="48">
        <v>32</v>
      </c>
      <c r="D45" s="323"/>
      <c r="E45" s="290"/>
      <c r="F45" s="39" t="s">
        <v>1</v>
      </c>
      <c r="G45" s="58" t="s">
        <v>162</v>
      </c>
      <c r="H45" s="341"/>
      <c r="I45" s="346"/>
    </row>
    <row r="46" spans="3:9" ht="15.75">
      <c r="C46" s="48">
        <v>33</v>
      </c>
      <c r="D46" s="323"/>
      <c r="E46" s="290"/>
      <c r="F46" s="39" t="s">
        <v>2</v>
      </c>
      <c r="G46" s="58" t="s">
        <v>162</v>
      </c>
      <c r="H46" s="341"/>
      <c r="I46" s="346"/>
    </row>
    <row r="47" spans="3:9" ht="31.5">
      <c r="C47" s="48">
        <v>34</v>
      </c>
      <c r="D47" s="323"/>
      <c r="E47" s="290"/>
      <c r="F47" s="39" t="s">
        <v>3</v>
      </c>
      <c r="G47" s="58" t="s">
        <v>162</v>
      </c>
      <c r="H47" s="341"/>
      <c r="I47" s="346"/>
    </row>
    <row r="48" spans="3:9" ht="31.5">
      <c r="C48" s="48">
        <v>35</v>
      </c>
      <c r="D48" s="323"/>
      <c r="E48" s="290"/>
      <c r="F48" s="39" t="s">
        <v>4</v>
      </c>
      <c r="G48" s="58" t="s">
        <v>162</v>
      </c>
      <c r="H48" s="341"/>
      <c r="I48" s="346"/>
    </row>
    <row r="49" spans="3:9" ht="32.25" thickBot="1">
      <c r="C49" s="49">
        <v>36</v>
      </c>
      <c r="D49" s="342"/>
      <c r="E49" s="296"/>
      <c r="F49" s="50" t="s">
        <v>5</v>
      </c>
      <c r="G49" s="59" t="s">
        <v>162</v>
      </c>
      <c r="H49" s="344"/>
      <c r="I49" s="347"/>
    </row>
    <row r="50" spans="3:9" ht="24" customHeight="1" thickBot="1">
      <c r="C50" s="35"/>
      <c r="D50" s="67"/>
      <c r="E50" s="67"/>
      <c r="F50" s="67"/>
      <c r="G50" s="67"/>
      <c r="H50" s="67"/>
      <c r="I50" s="69"/>
    </row>
    <row r="51" spans="3:9" ht="24" customHeight="1">
      <c r="C51" s="51">
        <v>37</v>
      </c>
      <c r="D51" s="322" t="s">
        <v>116</v>
      </c>
      <c r="E51" s="295" t="s">
        <v>6</v>
      </c>
      <c r="F51" s="52" t="s">
        <v>0</v>
      </c>
      <c r="G51" s="60" t="s">
        <v>162</v>
      </c>
      <c r="H51" s="343">
        <v>1362.75</v>
      </c>
      <c r="I51" s="345">
        <f>H51*1.155</f>
        <v>1573.9762499999999</v>
      </c>
    </row>
    <row r="52" spans="3:9" ht="15.75">
      <c r="C52" s="48">
        <v>38</v>
      </c>
      <c r="D52" s="323"/>
      <c r="E52" s="290"/>
      <c r="F52" s="39" t="s">
        <v>1</v>
      </c>
      <c r="G52" s="58" t="s">
        <v>162</v>
      </c>
      <c r="H52" s="341"/>
      <c r="I52" s="346"/>
    </row>
    <row r="53" spans="3:9" ht="15.75">
      <c r="C53" s="48">
        <v>39</v>
      </c>
      <c r="D53" s="323"/>
      <c r="E53" s="290"/>
      <c r="F53" s="39" t="s">
        <v>2</v>
      </c>
      <c r="G53" s="58" t="s">
        <v>162</v>
      </c>
      <c r="H53" s="341"/>
      <c r="I53" s="346"/>
    </row>
    <row r="54" spans="3:9" ht="31.5">
      <c r="C54" s="48">
        <v>40</v>
      </c>
      <c r="D54" s="323"/>
      <c r="E54" s="290"/>
      <c r="F54" s="39" t="s">
        <v>3</v>
      </c>
      <c r="G54" s="58" t="s">
        <v>162</v>
      </c>
      <c r="H54" s="341"/>
      <c r="I54" s="346"/>
    </row>
    <row r="55" spans="3:9" ht="31.5">
      <c r="C55" s="48">
        <v>41</v>
      </c>
      <c r="D55" s="323"/>
      <c r="E55" s="290"/>
      <c r="F55" s="39" t="s">
        <v>4</v>
      </c>
      <c r="G55" s="58" t="s">
        <v>162</v>
      </c>
      <c r="H55" s="341"/>
      <c r="I55" s="346"/>
    </row>
    <row r="56" spans="3:9" ht="32.25" thickBot="1">
      <c r="C56" s="49">
        <v>42</v>
      </c>
      <c r="D56" s="342"/>
      <c r="E56" s="296"/>
      <c r="F56" s="50" t="s">
        <v>5</v>
      </c>
      <c r="G56" s="59" t="s">
        <v>162</v>
      </c>
      <c r="H56" s="344"/>
      <c r="I56" s="347"/>
    </row>
    <row r="57" spans="3:9" ht="24" customHeight="1" thickBot="1">
      <c r="C57" s="348" t="str">
        <f ca="1">MID(CELL("Filename",H63),SEARCH("]",CELL("Filename",H63),1)+1,100)</f>
        <v>3. תלת פאזי - 3000 סל''ד</v>
      </c>
      <c r="D57" s="348"/>
      <c r="E57" s="348"/>
      <c r="F57" s="348"/>
      <c r="G57" s="70"/>
      <c r="H57" s="67"/>
      <c r="I57" s="69"/>
    </row>
    <row r="58" spans="3:9" ht="24" customHeight="1">
      <c r="C58" s="51">
        <v>43</v>
      </c>
      <c r="D58" s="322" t="s">
        <v>117</v>
      </c>
      <c r="E58" s="295" t="s">
        <v>6</v>
      </c>
      <c r="F58" s="52" t="s">
        <v>0</v>
      </c>
      <c r="G58" s="60" t="s">
        <v>162</v>
      </c>
      <c r="H58" s="343">
        <v>1507.6499999999999</v>
      </c>
      <c r="I58" s="345">
        <f>H58*1.155</f>
        <v>1741.33575</v>
      </c>
    </row>
    <row r="59" spans="3:9" ht="15.75">
      <c r="C59" s="48">
        <v>44</v>
      </c>
      <c r="D59" s="323"/>
      <c r="E59" s="290"/>
      <c r="F59" s="39" t="s">
        <v>1</v>
      </c>
      <c r="G59" s="58" t="s">
        <v>162</v>
      </c>
      <c r="H59" s="341"/>
      <c r="I59" s="346"/>
    </row>
    <row r="60" spans="3:9" ht="15.75">
      <c r="C60" s="48">
        <v>45</v>
      </c>
      <c r="D60" s="323"/>
      <c r="E60" s="290"/>
      <c r="F60" s="39" t="s">
        <v>2</v>
      </c>
      <c r="G60" s="58" t="s">
        <v>162</v>
      </c>
      <c r="H60" s="341"/>
      <c r="I60" s="346"/>
    </row>
    <row r="61" spans="3:9" ht="31.5">
      <c r="C61" s="48">
        <v>46</v>
      </c>
      <c r="D61" s="323"/>
      <c r="E61" s="290"/>
      <c r="F61" s="39" t="s">
        <v>3</v>
      </c>
      <c r="G61" s="58" t="s">
        <v>162</v>
      </c>
      <c r="H61" s="341"/>
      <c r="I61" s="346"/>
    </row>
    <row r="62" spans="3:9" ht="31.5">
      <c r="C62" s="48">
        <v>47</v>
      </c>
      <c r="D62" s="323"/>
      <c r="E62" s="290"/>
      <c r="F62" s="39" t="s">
        <v>4</v>
      </c>
      <c r="G62" s="58" t="s">
        <v>162</v>
      </c>
      <c r="H62" s="341"/>
      <c r="I62" s="346"/>
    </row>
    <row r="63" spans="3:9" ht="32.25" thickBot="1">
      <c r="C63" s="49">
        <v>48</v>
      </c>
      <c r="D63" s="342"/>
      <c r="E63" s="296"/>
      <c r="F63" s="50" t="s">
        <v>5</v>
      </c>
      <c r="G63" s="59" t="s">
        <v>162</v>
      </c>
      <c r="H63" s="344"/>
      <c r="I63" s="347"/>
    </row>
    <row r="64" spans="3:9" ht="24" customHeight="1" thickBot="1">
      <c r="C64" s="35"/>
      <c r="D64" s="67"/>
      <c r="E64" s="67"/>
      <c r="F64" s="67"/>
      <c r="G64" s="67"/>
      <c r="H64" s="67"/>
      <c r="I64" s="69"/>
    </row>
    <row r="65" spans="3:9" ht="15.75">
      <c r="C65" s="51">
        <v>49</v>
      </c>
      <c r="D65" s="322" t="s">
        <v>118</v>
      </c>
      <c r="E65" s="295" t="s">
        <v>6</v>
      </c>
      <c r="F65" s="52" t="s">
        <v>0</v>
      </c>
      <c r="G65" s="60" t="s">
        <v>162</v>
      </c>
      <c r="H65" s="343">
        <v>1632.9999999999998</v>
      </c>
      <c r="I65" s="345">
        <f>H65*1.155</f>
        <v>1886.1149999999998</v>
      </c>
    </row>
    <row r="66" spans="3:9" ht="15.75">
      <c r="C66" s="48">
        <v>50</v>
      </c>
      <c r="D66" s="323"/>
      <c r="E66" s="290"/>
      <c r="F66" s="39" t="s">
        <v>1</v>
      </c>
      <c r="G66" s="58" t="s">
        <v>162</v>
      </c>
      <c r="H66" s="341"/>
      <c r="I66" s="346"/>
    </row>
    <row r="67" spans="3:9" ht="15.75">
      <c r="C67" s="48">
        <v>51</v>
      </c>
      <c r="D67" s="323"/>
      <c r="E67" s="290"/>
      <c r="F67" s="39" t="s">
        <v>2</v>
      </c>
      <c r="G67" s="58" t="s">
        <v>162</v>
      </c>
      <c r="H67" s="341"/>
      <c r="I67" s="346"/>
    </row>
    <row r="68" spans="3:9" ht="31.5">
      <c r="C68" s="48">
        <v>52</v>
      </c>
      <c r="D68" s="323"/>
      <c r="E68" s="290"/>
      <c r="F68" s="39" t="s">
        <v>3</v>
      </c>
      <c r="G68" s="58" t="s">
        <v>162</v>
      </c>
      <c r="H68" s="341"/>
      <c r="I68" s="346"/>
    </row>
    <row r="69" spans="3:9" ht="31.5">
      <c r="C69" s="48">
        <v>53</v>
      </c>
      <c r="D69" s="323"/>
      <c r="E69" s="290"/>
      <c r="F69" s="39" t="s">
        <v>4</v>
      </c>
      <c r="G69" s="58" t="s">
        <v>162</v>
      </c>
      <c r="H69" s="341"/>
      <c r="I69" s="346"/>
    </row>
    <row r="70" spans="3:9" ht="32.25" thickBot="1">
      <c r="C70" s="49">
        <v>54</v>
      </c>
      <c r="D70" s="342"/>
      <c r="E70" s="296"/>
      <c r="F70" s="50" t="s">
        <v>5</v>
      </c>
      <c r="G70" s="59" t="s">
        <v>162</v>
      </c>
      <c r="H70" s="344"/>
      <c r="I70" s="347"/>
    </row>
    <row r="71" spans="3:9" ht="24" customHeight="1" thickBot="1">
      <c r="C71" s="35"/>
      <c r="D71" s="67"/>
      <c r="E71" s="67"/>
      <c r="F71" s="67"/>
      <c r="G71" s="67"/>
      <c r="H71" s="67"/>
      <c r="I71" s="69"/>
    </row>
    <row r="72" spans="3:9" ht="15.75">
      <c r="C72" s="51">
        <v>55</v>
      </c>
      <c r="D72" s="322" t="s">
        <v>119</v>
      </c>
      <c r="E72" s="295" t="s">
        <v>6</v>
      </c>
      <c r="F72" s="52" t="s">
        <v>0</v>
      </c>
      <c r="G72" s="60" t="s">
        <v>162</v>
      </c>
      <c r="H72" s="343">
        <v>1913.6</v>
      </c>
      <c r="I72" s="345">
        <f>H72*1.155</f>
        <v>2210.2080000000001</v>
      </c>
    </row>
    <row r="73" spans="3:9" ht="15.75">
      <c r="C73" s="48">
        <v>56</v>
      </c>
      <c r="D73" s="323"/>
      <c r="E73" s="290"/>
      <c r="F73" s="39" t="s">
        <v>1</v>
      </c>
      <c r="G73" s="58" t="s">
        <v>162</v>
      </c>
      <c r="H73" s="341"/>
      <c r="I73" s="346"/>
    </row>
    <row r="74" spans="3:9" ht="15.75">
      <c r="C74" s="48">
        <v>57</v>
      </c>
      <c r="D74" s="323"/>
      <c r="E74" s="290"/>
      <c r="F74" s="39" t="s">
        <v>2</v>
      </c>
      <c r="G74" s="58" t="s">
        <v>162</v>
      </c>
      <c r="H74" s="341"/>
      <c r="I74" s="346"/>
    </row>
    <row r="75" spans="3:9" ht="31.5">
      <c r="C75" s="48">
        <v>58</v>
      </c>
      <c r="D75" s="323"/>
      <c r="E75" s="290"/>
      <c r="F75" s="39" t="s">
        <v>3</v>
      </c>
      <c r="G75" s="58" t="s">
        <v>162</v>
      </c>
      <c r="H75" s="341"/>
      <c r="I75" s="346"/>
    </row>
    <row r="76" spans="3:9" ht="31.5">
      <c r="C76" s="48">
        <v>59</v>
      </c>
      <c r="D76" s="323"/>
      <c r="E76" s="290"/>
      <c r="F76" s="39" t="s">
        <v>4</v>
      </c>
      <c r="G76" s="58" t="s">
        <v>162</v>
      </c>
      <c r="H76" s="341"/>
      <c r="I76" s="346"/>
    </row>
    <row r="77" spans="3:9" ht="32.25" thickBot="1">
      <c r="C77" s="49">
        <v>60</v>
      </c>
      <c r="D77" s="342"/>
      <c r="E77" s="296"/>
      <c r="F77" s="50" t="s">
        <v>5</v>
      </c>
      <c r="G77" s="59" t="s">
        <v>162</v>
      </c>
      <c r="H77" s="344"/>
      <c r="I77" s="347"/>
    </row>
    <row r="78" spans="3:9" ht="24" customHeight="1" thickBot="1">
      <c r="C78" s="35"/>
      <c r="D78" s="67" t="s">
        <v>33</v>
      </c>
      <c r="E78" s="67"/>
      <c r="F78" s="67"/>
      <c r="G78" s="67"/>
      <c r="H78" s="67"/>
      <c r="I78" s="69"/>
    </row>
    <row r="79" spans="3:9" ht="15.75">
      <c r="C79" s="51">
        <v>61</v>
      </c>
      <c r="D79" s="322" t="s">
        <v>120</v>
      </c>
      <c r="E79" s="295" t="s">
        <v>6</v>
      </c>
      <c r="F79" s="52" t="s">
        <v>0</v>
      </c>
      <c r="G79" s="60" t="s">
        <v>162</v>
      </c>
      <c r="H79" s="343">
        <v>2143.6</v>
      </c>
      <c r="I79" s="345">
        <f>H79*1.155</f>
        <v>2475.8580000000002</v>
      </c>
    </row>
    <row r="80" spans="3:9" ht="15.75">
      <c r="C80" s="48">
        <v>62</v>
      </c>
      <c r="D80" s="323"/>
      <c r="E80" s="290"/>
      <c r="F80" s="39" t="s">
        <v>1</v>
      </c>
      <c r="G80" s="58" t="s">
        <v>162</v>
      </c>
      <c r="H80" s="341"/>
      <c r="I80" s="346"/>
    </row>
    <row r="81" spans="3:9" ht="15.75">
      <c r="C81" s="48">
        <v>63</v>
      </c>
      <c r="D81" s="323"/>
      <c r="E81" s="290"/>
      <c r="F81" s="39" t="s">
        <v>2</v>
      </c>
      <c r="G81" s="58" t="s">
        <v>162</v>
      </c>
      <c r="H81" s="341"/>
      <c r="I81" s="346"/>
    </row>
    <row r="82" spans="3:9" ht="31.5">
      <c r="C82" s="48">
        <v>64</v>
      </c>
      <c r="D82" s="323"/>
      <c r="E82" s="290"/>
      <c r="F82" s="39" t="s">
        <v>3</v>
      </c>
      <c r="G82" s="58" t="s">
        <v>162</v>
      </c>
      <c r="H82" s="341"/>
      <c r="I82" s="346"/>
    </row>
    <row r="83" spans="3:9" ht="31.5">
      <c r="C83" s="48">
        <v>65</v>
      </c>
      <c r="D83" s="323"/>
      <c r="E83" s="290"/>
      <c r="F83" s="39" t="s">
        <v>4</v>
      </c>
      <c r="G83" s="58" t="s">
        <v>162</v>
      </c>
      <c r="H83" s="341"/>
      <c r="I83" s="346"/>
    </row>
    <row r="84" spans="3:9" ht="32.25" thickBot="1">
      <c r="C84" s="49">
        <v>66</v>
      </c>
      <c r="D84" s="342"/>
      <c r="E84" s="296"/>
      <c r="F84" s="50" t="s">
        <v>5</v>
      </c>
      <c r="G84" s="59" t="s">
        <v>162</v>
      </c>
      <c r="H84" s="344"/>
      <c r="I84" s="347"/>
    </row>
    <row r="85" spans="3:9" ht="16.5" thickBot="1">
      <c r="C85" s="35"/>
      <c r="D85" s="67"/>
      <c r="E85" s="67"/>
      <c r="F85" s="67"/>
      <c r="G85" s="67"/>
      <c r="H85" s="67"/>
      <c r="I85" s="69"/>
    </row>
    <row r="86" spans="3:9" ht="15.75">
      <c r="C86" s="51">
        <v>67</v>
      </c>
      <c r="D86" s="322" t="s">
        <v>121</v>
      </c>
      <c r="E86" s="295" t="s">
        <v>6</v>
      </c>
      <c r="F86" s="52" t="s">
        <v>0</v>
      </c>
      <c r="G86" s="60" t="s">
        <v>162</v>
      </c>
      <c r="H86" s="343">
        <v>3715.6499999999996</v>
      </c>
      <c r="I86" s="345">
        <f>H86*1.155</f>
        <v>4291.57575</v>
      </c>
    </row>
    <row r="87" spans="3:9" ht="15.75">
      <c r="C87" s="48">
        <v>68</v>
      </c>
      <c r="D87" s="323"/>
      <c r="E87" s="290"/>
      <c r="F87" s="39" t="s">
        <v>1</v>
      </c>
      <c r="G87" s="58" t="s">
        <v>162</v>
      </c>
      <c r="H87" s="341"/>
      <c r="I87" s="346"/>
    </row>
    <row r="88" spans="3:9" ht="15.75">
      <c r="C88" s="48">
        <v>69</v>
      </c>
      <c r="D88" s="323"/>
      <c r="E88" s="290"/>
      <c r="F88" s="39" t="s">
        <v>2</v>
      </c>
      <c r="G88" s="58" t="s">
        <v>162</v>
      </c>
      <c r="H88" s="341"/>
      <c r="I88" s="346"/>
    </row>
    <row r="89" spans="3:9" ht="31.5">
      <c r="C89" s="48">
        <v>70</v>
      </c>
      <c r="D89" s="323"/>
      <c r="E89" s="290"/>
      <c r="F89" s="39" t="s">
        <v>3</v>
      </c>
      <c r="G89" s="58" t="s">
        <v>162</v>
      </c>
      <c r="H89" s="341"/>
      <c r="I89" s="346"/>
    </row>
    <row r="90" spans="3:9" ht="31.5">
      <c r="C90" s="48">
        <v>71</v>
      </c>
      <c r="D90" s="323"/>
      <c r="E90" s="290"/>
      <c r="F90" s="39" t="s">
        <v>4</v>
      </c>
      <c r="G90" s="58" t="s">
        <v>162</v>
      </c>
      <c r="H90" s="341"/>
      <c r="I90" s="346"/>
    </row>
    <row r="91" spans="3:9" ht="32.25" thickBot="1">
      <c r="C91" s="49">
        <v>72</v>
      </c>
      <c r="D91" s="342"/>
      <c r="E91" s="296"/>
      <c r="F91" s="50" t="s">
        <v>5</v>
      </c>
      <c r="G91" s="59" t="s">
        <v>162</v>
      </c>
      <c r="H91" s="344"/>
      <c r="I91" s="347"/>
    </row>
    <row r="92" spans="3:9" ht="16.5" thickBot="1">
      <c r="C92" s="35"/>
      <c r="D92" s="67"/>
      <c r="E92" s="67"/>
      <c r="F92" s="67"/>
      <c r="G92" s="67"/>
      <c r="H92" s="67"/>
      <c r="I92" s="69"/>
    </row>
    <row r="93" spans="3:9" ht="15.75">
      <c r="C93" s="51">
        <v>73</v>
      </c>
      <c r="D93" s="322" t="s">
        <v>122</v>
      </c>
      <c r="E93" s="295" t="s">
        <v>6</v>
      </c>
      <c r="F93" s="52" t="s">
        <v>0</v>
      </c>
      <c r="G93" s="60" t="s">
        <v>162</v>
      </c>
      <c r="H93" s="343">
        <v>3186.6499999999996</v>
      </c>
      <c r="I93" s="345">
        <f>H93*1.155</f>
        <v>3680.5807499999996</v>
      </c>
    </row>
    <row r="94" spans="3:9" ht="15.75">
      <c r="C94" s="48">
        <v>74</v>
      </c>
      <c r="D94" s="323"/>
      <c r="E94" s="290"/>
      <c r="F94" s="39" t="s">
        <v>1</v>
      </c>
      <c r="G94" s="58" t="s">
        <v>162</v>
      </c>
      <c r="H94" s="341"/>
      <c r="I94" s="346"/>
    </row>
    <row r="95" spans="3:9" ht="15.75">
      <c r="C95" s="48">
        <v>75</v>
      </c>
      <c r="D95" s="323"/>
      <c r="E95" s="290"/>
      <c r="F95" s="39" t="s">
        <v>2</v>
      </c>
      <c r="G95" s="58" t="s">
        <v>162</v>
      </c>
      <c r="H95" s="341"/>
      <c r="I95" s="346"/>
    </row>
    <row r="96" spans="3:9" ht="31.5">
      <c r="C96" s="48">
        <v>76</v>
      </c>
      <c r="D96" s="323"/>
      <c r="E96" s="290"/>
      <c r="F96" s="39" t="s">
        <v>3</v>
      </c>
      <c r="G96" s="58" t="s">
        <v>162</v>
      </c>
      <c r="H96" s="341"/>
      <c r="I96" s="346"/>
    </row>
    <row r="97" spans="3:9" ht="31.5">
      <c r="C97" s="48">
        <v>77</v>
      </c>
      <c r="D97" s="323"/>
      <c r="E97" s="290"/>
      <c r="F97" s="39" t="s">
        <v>4</v>
      </c>
      <c r="G97" s="58" t="s">
        <v>162</v>
      </c>
      <c r="H97" s="341"/>
      <c r="I97" s="346"/>
    </row>
    <row r="98" spans="3:9" ht="32.25" thickBot="1">
      <c r="C98" s="49">
        <v>78</v>
      </c>
      <c r="D98" s="342"/>
      <c r="E98" s="296"/>
      <c r="F98" s="50" t="s">
        <v>5</v>
      </c>
      <c r="G98" s="59" t="s">
        <v>162</v>
      </c>
      <c r="H98" s="344"/>
      <c r="I98" s="347"/>
    </row>
    <row r="99" spans="3:9" ht="24" customHeight="1" thickBot="1">
      <c r="C99" s="35"/>
      <c r="D99" s="67"/>
      <c r="E99" s="67"/>
      <c r="F99" s="67"/>
      <c r="G99" s="67"/>
      <c r="H99" s="67"/>
      <c r="I99" s="69"/>
    </row>
    <row r="100" spans="3:9" ht="24" customHeight="1">
      <c r="C100" s="51">
        <v>79</v>
      </c>
      <c r="D100" s="322" t="s">
        <v>123</v>
      </c>
      <c r="E100" s="295" t="s">
        <v>6</v>
      </c>
      <c r="F100" s="52" t="s">
        <v>0</v>
      </c>
      <c r="G100" s="60" t="s">
        <v>162</v>
      </c>
      <c r="H100" s="343">
        <v>4123.8999999999996</v>
      </c>
      <c r="I100" s="345">
        <f>H100*1.155</f>
        <v>4763.1044999999995</v>
      </c>
    </row>
    <row r="101" spans="3:9" ht="24" customHeight="1">
      <c r="C101" s="48">
        <v>80</v>
      </c>
      <c r="D101" s="323"/>
      <c r="E101" s="290"/>
      <c r="F101" s="39" t="s">
        <v>1</v>
      </c>
      <c r="G101" s="58" t="s">
        <v>162</v>
      </c>
      <c r="H101" s="341"/>
      <c r="I101" s="346"/>
    </row>
    <row r="102" spans="3:9" ht="15.75">
      <c r="C102" s="48">
        <v>81</v>
      </c>
      <c r="D102" s="323"/>
      <c r="E102" s="290"/>
      <c r="F102" s="39" t="s">
        <v>2</v>
      </c>
      <c r="G102" s="58" t="s">
        <v>162</v>
      </c>
      <c r="H102" s="341"/>
      <c r="I102" s="346"/>
    </row>
    <row r="103" spans="3:9" ht="31.5">
      <c r="C103" s="48">
        <v>82</v>
      </c>
      <c r="D103" s="323"/>
      <c r="E103" s="290"/>
      <c r="F103" s="39" t="s">
        <v>3</v>
      </c>
      <c r="G103" s="58" t="s">
        <v>162</v>
      </c>
      <c r="H103" s="341"/>
      <c r="I103" s="346"/>
    </row>
    <row r="104" spans="3:9" ht="31.5">
      <c r="C104" s="48">
        <v>83</v>
      </c>
      <c r="D104" s="323"/>
      <c r="E104" s="290"/>
      <c r="F104" s="39" t="s">
        <v>4</v>
      </c>
      <c r="G104" s="58" t="s">
        <v>162</v>
      </c>
      <c r="H104" s="341"/>
      <c r="I104" s="346"/>
    </row>
    <row r="105" spans="3:9" ht="32.25" thickBot="1">
      <c r="C105" s="49">
        <v>84</v>
      </c>
      <c r="D105" s="342"/>
      <c r="E105" s="296"/>
      <c r="F105" s="50" t="s">
        <v>5</v>
      </c>
      <c r="G105" s="59" t="s">
        <v>162</v>
      </c>
      <c r="H105" s="344"/>
      <c r="I105" s="347"/>
    </row>
  </sheetData>
  <sheetProtection sheet="1" objects="1" scenarios="1"/>
  <mergeCells count="68">
    <mergeCell ref="E1:H1"/>
    <mergeCell ref="D9:D14"/>
    <mergeCell ref="E9:E14"/>
    <mergeCell ref="H9:H14"/>
    <mergeCell ref="H7:H8"/>
    <mergeCell ref="C4:I4"/>
    <mergeCell ref="C5:I5"/>
    <mergeCell ref="I9:I14"/>
    <mergeCell ref="I7:I8"/>
    <mergeCell ref="G7:G8"/>
    <mergeCell ref="C3:I3"/>
    <mergeCell ref="C7:C8"/>
    <mergeCell ref="D7:D8"/>
    <mergeCell ref="E7:F8"/>
    <mergeCell ref="D6:F6"/>
    <mergeCell ref="D16:D21"/>
    <mergeCell ref="E16:E21"/>
    <mergeCell ref="H16:H21"/>
    <mergeCell ref="D23:D28"/>
    <mergeCell ref="E23:E28"/>
    <mergeCell ref="H23:H28"/>
    <mergeCell ref="D30:D35"/>
    <mergeCell ref="E30:E35"/>
    <mergeCell ref="H30:H35"/>
    <mergeCell ref="D37:D42"/>
    <mergeCell ref="E37:E42"/>
    <mergeCell ref="H37:H42"/>
    <mergeCell ref="D100:D105"/>
    <mergeCell ref="E100:E105"/>
    <mergeCell ref="H100:H105"/>
    <mergeCell ref="C57:F57"/>
    <mergeCell ref="D86:D91"/>
    <mergeCell ref="E86:E91"/>
    <mergeCell ref="H86:H91"/>
    <mergeCell ref="D93:D98"/>
    <mergeCell ref="E93:E98"/>
    <mergeCell ref="H93:H98"/>
    <mergeCell ref="D72:D77"/>
    <mergeCell ref="E72:E77"/>
    <mergeCell ref="H72:H77"/>
    <mergeCell ref="D79:D84"/>
    <mergeCell ref="E79:E84"/>
    <mergeCell ref="H79:H84"/>
    <mergeCell ref="I100:I105"/>
    <mergeCell ref="I44:I49"/>
    <mergeCell ref="I51:I56"/>
    <mergeCell ref="I58:I63"/>
    <mergeCell ref="I65:I70"/>
    <mergeCell ref="I72:I77"/>
    <mergeCell ref="I79:I84"/>
    <mergeCell ref="I86:I91"/>
    <mergeCell ref="I93:I98"/>
    <mergeCell ref="D65:D70"/>
    <mergeCell ref="E65:E70"/>
    <mergeCell ref="H65:H70"/>
    <mergeCell ref="D44:D49"/>
    <mergeCell ref="I16:I21"/>
    <mergeCell ref="I23:I28"/>
    <mergeCell ref="I30:I35"/>
    <mergeCell ref="I37:I42"/>
    <mergeCell ref="D58:D63"/>
    <mergeCell ref="E58:E63"/>
    <mergeCell ref="H58:H63"/>
    <mergeCell ref="E44:E49"/>
    <mergeCell ref="H44:H49"/>
    <mergeCell ref="D51:D56"/>
    <mergeCell ref="E51:E56"/>
    <mergeCell ref="H51:H56"/>
  </mergeCells>
  <pageMargins left="0.196850393700787" right="0.196850393700787" top="0.82677165354330695" bottom="0.39370078740157499" header="0.62992125984252001" footer="0.196850393700787"/>
  <pageSetup paperSize="9" scale="63" fitToHeight="2" orientation="portrait" r:id="rId1"/>
  <headerFooter alignWithMargins="0">
    <oddHeader>&amp;L&amp;D</oddHeader>
    <oddFooter>&amp;Cעמוד &amp;P מתוך &amp;N_x000D_&amp;1#&amp;"Aptos"&amp;10&amp;K000000 מידע פנימי</oddFooter>
  </headerFooter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CD9A4-9F9C-45C1-BF90-A3882BE37EAA}">
  <sheetPr codeName="גיליון4">
    <tabColor rgb="FF00B050"/>
  </sheetPr>
  <dimension ref="C1:I104"/>
  <sheetViews>
    <sheetView rightToLeft="1" workbookViewId="0">
      <selection sqref="A1:XFD1048576"/>
    </sheetView>
  </sheetViews>
  <sheetFormatPr defaultColWidth="9.140625" defaultRowHeight="12.75"/>
  <cols>
    <col min="1" max="2" width="9.140625" style="2"/>
    <col min="3" max="3" width="9.140625" style="6" customWidth="1"/>
    <col min="4" max="4" width="12.5703125" style="2" customWidth="1"/>
    <col min="5" max="5" width="18.85546875" style="2" customWidth="1"/>
    <col min="6" max="6" width="47" style="2" customWidth="1"/>
    <col min="7" max="7" width="14" style="6" customWidth="1"/>
    <col min="8" max="8" width="4.85546875" style="2" hidden="1" customWidth="1"/>
    <col min="9" max="9" width="29.28515625" style="2" customWidth="1"/>
    <col min="10" max="16384" width="9.140625" style="2"/>
  </cols>
  <sheetData>
    <row r="1" spans="3:9" ht="22.5" customHeight="1" thickBot="1">
      <c r="E1" s="349"/>
      <c r="F1" s="349"/>
      <c r="G1" s="349"/>
      <c r="H1" s="349"/>
    </row>
    <row r="2" spans="3:9" ht="22.5" customHeight="1" thickBot="1">
      <c r="C2" s="266" t="s">
        <v>190</v>
      </c>
      <c r="D2" s="267"/>
      <c r="E2" s="267"/>
      <c r="F2" s="267"/>
      <c r="G2" s="267"/>
      <c r="H2" s="267"/>
      <c r="I2" s="363"/>
    </row>
    <row r="3" spans="3:9" ht="22.5" customHeight="1" thickBot="1">
      <c r="C3" s="266" t="s">
        <v>171</v>
      </c>
      <c r="D3" s="267"/>
      <c r="E3" s="267"/>
      <c r="F3" s="267"/>
      <c r="G3" s="267"/>
      <c r="H3" s="267"/>
      <c r="I3" s="363"/>
    </row>
    <row r="4" spans="3:9" ht="22.5" customHeight="1" thickBot="1">
      <c r="C4" s="268" t="s">
        <v>183</v>
      </c>
      <c r="D4" s="269"/>
      <c r="E4" s="269"/>
      <c r="F4" s="269"/>
      <c r="G4" s="269"/>
      <c r="H4" s="269"/>
      <c r="I4" s="364"/>
    </row>
    <row r="5" spans="3:9" ht="22.5" customHeight="1" thickBot="1">
      <c r="C5" s="20" t="s">
        <v>165</v>
      </c>
      <c r="D5" s="270" t="s">
        <v>166</v>
      </c>
      <c r="E5" s="270"/>
      <c r="F5" s="271"/>
      <c r="G5" s="20" t="s">
        <v>168</v>
      </c>
      <c r="H5" s="161"/>
      <c r="I5" s="20" t="s">
        <v>169</v>
      </c>
    </row>
    <row r="6" spans="3:9" s="3" customFormat="1" ht="30" customHeight="1">
      <c r="C6" s="365" t="s">
        <v>159</v>
      </c>
      <c r="D6" s="365" t="s">
        <v>160</v>
      </c>
      <c r="E6" s="356" t="s">
        <v>8</v>
      </c>
      <c r="F6" s="358"/>
      <c r="G6" s="310" t="s">
        <v>167</v>
      </c>
      <c r="H6" s="310" t="s">
        <v>153</v>
      </c>
      <c r="I6" s="310" t="s">
        <v>195</v>
      </c>
    </row>
    <row r="7" spans="3:9" ht="13.5" thickBot="1">
      <c r="C7" s="366"/>
      <c r="D7" s="366"/>
      <c r="E7" s="357"/>
      <c r="F7" s="359"/>
      <c r="G7" s="311"/>
      <c r="H7" s="311"/>
      <c r="I7" s="311"/>
    </row>
    <row r="8" spans="3:9" ht="24" customHeight="1">
      <c r="C8" s="54">
        <v>1</v>
      </c>
      <c r="D8" s="293" t="s">
        <v>110</v>
      </c>
      <c r="E8" s="295" t="s">
        <v>6</v>
      </c>
      <c r="F8" s="52" t="s">
        <v>0</v>
      </c>
      <c r="G8" s="60" t="s">
        <v>162</v>
      </c>
      <c r="H8" s="343">
        <v>514.04999999999995</v>
      </c>
      <c r="I8" s="345">
        <f>H8*1.155</f>
        <v>593.72775000000001</v>
      </c>
    </row>
    <row r="9" spans="3:9" ht="24" customHeight="1">
      <c r="C9" s="21">
        <v>2</v>
      </c>
      <c r="D9" s="288"/>
      <c r="E9" s="290"/>
      <c r="F9" s="39" t="s">
        <v>1</v>
      </c>
      <c r="G9" s="58" t="s">
        <v>162</v>
      </c>
      <c r="H9" s="341"/>
      <c r="I9" s="346"/>
    </row>
    <row r="10" spans="3:9" ht="24" customHeight="1">
      <c r="C10" s="21">
        <v>3</v>
      </c>
      <c r="D10" s="288"/>
      <c r="E10" s="290"/>
      <c r="F10" s="39" t="s">
        <v>2</v>
      </c>
      <c r="G10" s="58" t="s">
        <v>162</v>
      </c>
      <c r="H10" s="341"/>
      <c r="I10" s="346"/>
    </row>
    <row r="11" spans="3:9" ht="32.25" customHeight="1">
      <c r="C11" s="21">
        <v>4</v>
      </c>
      <c r="D11" s="288"/>
      <c r="E11" s="290"/>
      <c r="F11" s="39" t="s">
        <v>3</v>
      </c>
      <c r="G11" s="58" t="s">
        <v>162</v>
      </c>
      <c r="H11" s="341"/>
      <c r="I11" s="346"/>
    </row>
    <row r="12" spans="3:9" ht="30" customHeight="1">
      <c r="C12" s="21">
        <v>5</v>
      </c>
      <c r="D12" s="288"/>
      <c r="E12" s="290"/>
      <c r="F12" s="39" t="s">
        <v>4</v>
      </c>
      <c r="G12" s="58" t="s">
        <v>162</v>
      </c>
      <c r="H12" s="341"/>
      <c r="I12" s="346"/>
    </row>
    <row r="13" spans="3:9" ht="33.75" customHeight="1" thickBot="1">
      <c r="C13" s="28">
        <v>6</v>
      </c>
      <c r="D13" s="294"/>
      <c r="E13" s="296"/>
      <c r="F13" s="50" t="s">
        <v>5</v>
      </c>
      <c r="G13" s="59" t="s">
        <v>162</v>
      </c>
      <c r="H13" s="344"/>
      <c r="I13" s="347"/>
    </row>
    <row r="14" spans="3:9" ht="24" customHeight="1" thickBot="1">
      <c r="C14" s="35"/>
      <c r="D14" s="67"/>
      <c r="E14" s="68"/>
      <c r="F14" s="68"/>
      <c r="G14" s="71"/>
      <c r="H14" s="68"/>
      <c r="I14" s="69"/>
    </row>
    <row r="15" spans="3:9" ht="24" customHeight="1">
      <c r="C15" s="54">
        <v>7</v>
      </c>
      <c r="D15" s="293" t="s">
        <v>111</v>
      </c>
      <c r="E15" s="295" t="s">
        <v>6</v>
      </c>
      <c r="F15" s="52" t="s">
        <v>0</v>
      </c>
      <c r="G15" s="60" t="s">
        <v>162</v>
      </c>
      <c r="H15" s="343">
        <v>603.75</v>
      </c>
      <c r="I15" s="345">
        <f>H15*1.155</f>
        <v>697.33125000000007</v>
      </c>
    </row>
    <row r="16" spans="3:9" ht="15.75">
      <c r="C16" s="21">
        <v>8</v>
      </c>
      <c r="D16" s="288"/>
      <c r="E16" s="290"/>
      <c r="F16" s="39" t="s">
        <v>1</v>
      </c>
      <c r="G16" s="58" t="s">
        <v>162</v>
      </c>
      <c r="H16" s="341"/>
      <c r="I16" s="346"/>
    </row>
    <row r="17" spans="3:9" ht="15.75">
      <c r="C17" s="21">
        <v>9</v>
      </c>
      <c r="D17" s="288"/>
      <c r="E17" s="290"/>
      <c r="F17" s="39" t="s">
        <v>2</v>
      </c>
      <c r="G17" s="58" t="s">
        <v>162</v>
      </c>
      <c r="H17" s="341"/>
      <c r="I17" s="346"/>
    </row>
    <row r="18" spans="3:9" ht="31.5">
      <c r="C18" s="21">
        <v>10</v>
      </c>
      <c r="D18" s="288"/>
      <c r="E18" s="290"/>
      <c r="F18" s="39" t="s">
        <v>3</v>
      </c>
      <c r="G18" s="58" t="s">
        <v>162</v>
      </c>
      <c r="H18" s="341"/>
      <c r="I18" s="346"/>
    </row>
    <row r="19" spans="3:9" ht="31.5">
      <c r="C19" s="21">
        <v>11</v>
      </c>
      <c r="D19" s="288"/>
      <c r="E19" s="290"/>
      <c r="F19" s="39" t="s">
        <v>4</v>
      </c>
      <c r="G19" s="58" t="s">
        <v>162</v>
      </c>
      <c r="H19" s="341"/>
      <c r="I19" s="346"/>
    </row>
    <row r="20" spans="3:9" ht="32.25" thickBot="1">
      <c r="C20" s="28">
        <v>12</v>
      </c>
      <c r="D20" s="294"/>
      <c r="E20" s="296"/>
      <c r="F20" s="50" t="s">
        <v>5</v>
      </c>
      <c r="G20" s="59" t="s">
        <v>162</v>
      </c>
      <c r="H20" s="344"/>
      <c r="I20" s="347"/>
    </row>
    <row r="21" spans="3:9" ht="24" customHeight="1" thickBot="1">
      <c r="C21" s="35"/>
      <c r="D21" s="67"/>
      <c r="E21" s="67"/>
      <c r="F21" s="67"/>
      <c r="G21" s="35"/>
      <c r="H21" s="67"/>
      <c r="I21" s="69"/>
    </row>
    <row r="22" spans="3:9" ht="24" customHeight="1">
      <c r="C22" s="54">
        <v>13</v>
      </c>
      <c r="D22" s="293" t="s">
        <v>112</v>
      </c>
      <c r="E22" s="295" t="s">
        <v>6</v>
      </c>
      <c r="F22" s="52" t="s">
        <v>0</v>
      </c>
      <c r="G22" s="60" t="s">
        <v>162</v>
      </c>
      <c r="H22" s="343">
        <v>671.59999999999991</v>
      </c>
      <c r="I22" s="345">
        <f>H22*1.155</f>
        <v>775.69799999999987</v>
      </c>
    </row>
    <row r="23" spans="3:9" ht="24" customHeight="1">
      <c r="C23" s="21">
        <v>14</v>
      </c>
      <c r="D23" s="288"/>
      <c r="E23" s="290"/>
      <c r="F23" s="39" t="s">
        <v>1</v>
      </c>
      <c r="G23" s="58" t="s">
        <v>162</v>
      </c>
      <c r="H23" s="341"/>
      <c r="I23" s="346"/>
    </row>
    <row r="24" spans="3:9" ht="24" customHeight="1">
      <c r="C24" s="21">
        <v>15</v>
      </c>
      <c r="D24" s="288"/>
      <c r="E24" s="290"/>
      <c r="F24" s="39" t="s">
        <v>2</v>
      </c>
      <c r="G24" s="58" t="s">
        <v>162</v>
      </c>
      <c r="H24" s="341"/>
      <c r="I24" s="346"/>
    </row>
    <row r="25" spans="3:9" ht="32.25" thickBot="1">
      <c r="C25" s="21">
        <v>16</v>
      </c>
      <c r="D25" s="288"/>
      <c r="E25" s="290"/>
      <c r="F25" s="39" t="s">
        <v>3</v>
      </c>
      <c r="G25" s="58" t="s">
        <v>162</v>
      </c>
      <c r="H25" s="341"/>
      <c r="I25" s="346"/>
    </row>
    <row r="26" spans="3:9" ht="31.5">
      <c r="C26" s="21">
        <v>17</v>
      </c>
      <c r="D26" s="288"/>
      <c r="E26" s="290"/>
      <c r="F26" s="39" t="s">
        <v>4</v>
      </c>
      <c r="G26" s="58" t="s">
        <v>162</v>
      </c>
      <c r="H26" s="341"/>
      <c r="I26" s="346"/>
    </row>
    <row r="27" spans="3:9" ht="32.25" thickBot="1">
      <c r="C27" s="28">
        <v>18</v>
      </c>
      <c r="D27" s="294"/>
      <c r="E27" s="296"/>
      <c r="F27" s="50" t="s">
        <v>5</v>
      </c>
      <c r="G27" s="59" t="s">
        <v>162</v>
      </c>
      <c r="H27" s="344"/>
      <c r="I27" s="347"/>
    </row>
    <row r="28" spans="3:9" ht="24" customHeight="1" thickBot="1">
      <c r="C28" s="35"/>
      <c r="D28" s="67"/>
      <c r="E28" s="67"/>
      <c r="F28" s="67"/>
      <c r="G28" s="35"/>
      <c r="H28" s="67"/>
      <c r="I28" s="69"/>
    </row>
    <row r="29" spans="3:9" ht="24" customHeight="1">
      <c r="C29" s="54">
        <v>19</v>
      </c>
      <c r="D29" s="293" t="s">
        <v>113</v>
      </c>
      <c r="E29" s="295" t="s">
        <v>6</v>
      </c>
      <c r="F29" s="52" t="s">
        <v>0</v>
      </c>
      <c r="G29" s="60" t="s">
        <v>162</v>
      </c>
      <c r="H29" s="343">
        <v>709.55</v>
      </c>
      <c r="I29" s="345">
        <f>H29*1.155</f>
        <v>819.53024999999991</v>
      </c>
    </row>
    <row r="30" spans="3:9" ht="24" customHeight="1">
      <c r="C30" s="21">
        <v>20</v>
      </c>
      <c r="D30" s="288"/>
      <c r="E30" s="290"/>
      <c r="F30" s="39" t="s">
        <v>1</v>
      </c>
      <c r="G30" s="58" t="s">
        <v>162</v>
      </c>
      <c r="H30" s="341"/>
      <c r="I30" s="346"/>
    </row>
    <row r="31" spans="3:9" ht="24" customHeight="1">
      <c r="C31" s="21">
        <v>21</v>
      </c>
      <c r="D31" s="288"/>
      <c r="E31" s="290"/>
      <c r="F31" s="39" t="s">
        <v>2</v>
      </c>
      <c r="G31" s="58" t="s">
        <v>162</v>
      </c>
      <c r="H31" s="341"/>
      <c r="I31" s="346"/>
    </row>
    <row r="32" spans="3:9" ht="31.5">
      <c r="C32" s="21">
        <v>22</v>
      </c>
      <c r="D32" s="288"/>
      <c r="E32" s="290"/>
      <c r="F32" s="39" t="s">
        <v>3</v>
      </c>
      <c r="G32" s="58" t="s">
        <v>162</v>
      </c>
      <c r="H32" s="341"/>
      <c r="I32" s="346"/>
    </row>
    <row r="33" spans="3:9" ht="31.5">
      <c r="C33" s="21">
        <v>23</v>
      </c>
      <c r="D33" s="288"/>
      <c r="E33" s="290"/>
      <c r="F33" s="39" t="s">
        <v>4</v>
      </c>
      <c r="G33" s="58" t="s">
        <v>162</v>
      </c>
      <c r="H33" s="341"/>
      <c r="I33" s="346"/>
    </row>
    <row r="34" spans="3:9" ht="32.25" thickBot="1">
      <c r="C34" s="28">
        <v>24</v>
      </c>
      <c r="D34" s="294"/>
      <c r="E34" s="296"/>
      <c r="F34" s="50" t="s">
        <v>5</v>
      </c>
      <c r="G34" s="59" t="s">
        <v>162</v>
      </c>
      <c r="H34" s="344"/>
      <c r="I34" s="347"/>
    </row>
    <row r="35" spans="3:9" ht="24" customHeight="1" thickBot="1">
      <c r="C35" s="35"/>
      <c r="D35" s="67"/>
      <c r="E35" s="67"/>
      <c r="F35" s="67"/>
      <c r="G35" s="35"/>
      <c r="H35" s="67"/>
      <c r="I35" s="69"/>
    </row>
    <row r="36" spans="3:9" ht="24" customHeight="1">
      <c r="C36" s="54">
        <v>25</v>
      </c>
      <c r="D36" s="293" t="s">
        <v>114</v>
      </c>
      <c r="E36" s="295" t="s">
        <v>6</v>
      </c>
      <c r="F36" s="52" t="s">
        <v>0</v>
      </c>
      <c r="G36" s="60" t="s">
        <v>162</v>
      </c>
      <c r="H36" s="343">
        <v>856.74999999999989</v>
      </c>
      <c r="I36" s="345">
        <f>H36*1.155</f>
        <v>989.54624999999987</v>
      </c>
    </row>
    <row r="37" spans="3:9" ht="24" customHeight="1">
      <c r="C37" s="21">
        <v>26</v>
      </c>
      <c r="D37" s="288"/>
      <c r="E37" s="290"/>
      <c r="F37" s="39" t="s">
        <v>1</v>
      </c>
      <c r="G37" s="58" t="s">
        <v>162</v>
      </c>
      <c r="H37" s="341"/>
      <c r="I37" s="346"/>
    </row>
    <row r="38" spans="3:9" ht="24" customHeight="1">
      <c r="C38" s="21">
        <v>27</v>
      </c>
      <c r="D38" s="288"/>
      <c r="E38" s="290"/>
      <c r="F38" s="39" t="s">
        <v>2</v>
      </c>
      <c r="G38" s="58" t="s">
        <v>162</v>
      </c>
      <c r="H38" s="341"/>
      <c r="I38" s="346"/>
    </row>
    <row r="39" spans="3:9" ht="31.5">
      <c r="C39" s="21">
        <v>28</v>
      </c>
      <c r="D39" s="288"/>
      <c r="E39" s="290"/>
      <c r="F39" s="39" t="s">
        <v>3</v>
      </c>
      <c r="G39" s="58" t="s">
        <v>162</v>
      </c>
      <c r="H39" s="341"/>
      <c r="I39" s="346"/>
    </row>
    <row r="40" spans="3:9" ht="31.5">
      <c r="C40" s="21">
        <v>29</v>
      </c>
      <c r="D40" s="288"/>
      <c r="E40" s="290"/>
      <c r="F40" s="39" t="s">
        <v>4</v>
      </c>
      <c r="G40" s="58" t="s">
        <v>162</v>
      </c>
      <c r="H40" s="341"/>
      <c r="I40" s="346"/>
    </row>
    <row r="41" spans="3:9" ht="32.25" thickBot="1">
      <c r="C41" s="28">
        <v>30</v>
      </c>
      <c r="D41" s="294"/>
      <c r="E41" s="296"/>
      <c r="F41" s="50" t="s">
        <v>5</v>
      </c>
      <c r="G41" s="59" t="s">
        <v>162</v>
      </c>
      <c r="H41" s="344"/>
      <c r="I41" s="347"/>
    </row>
    <row r="42" spans="3:9" ht="24" customHeight="1" thickBot="1">
      <c r="C42" s="35"/>
      <c r="D42" s="67"/>
      <c r="E42" s="67"/>
      <c r="F42" s="67"/>
      <c r="G42" s="35"/>
      <c r="H42" s="67"/>
      <c r="I42" s="69"/>
    </row>
    <row r="43" spans="3:9" ht="24" customHeight="1">
      <c r="C43" s="54">
        <v>31</v>
      </c>
      <c r="D43" s="293" t="s">
        <v>115</v>
      </c>
      <c r="E43" s="295" t="s">
        <v>6</v>
      </c>
      <c r="F43" s="52" t="s">
        <v>0</v>
      </c>
      <c r="G43" s="60" t="s">
        <v>162</v>
      </c>
      <c r="H43" s="343">
        <v>1046.5</v>
      </c>
      <c r="I43" s="345">
        <f>H43*1.155</f>
        <v>1208.7075</v>
      </c>
    </row>
    <row r="44" spans="3:9" ht="24" customHeight="1">
      <c r="C44" s="21">
        <v>32</v>
      </c>
      <c r="D44" s="288"/>
      <c r="E44" s="290"/>
      <c r="F44" s="39" t="s">
        <v>1</v>
      </c>
      <c r="G44" s="58" t="s">
        <v>162</v>
      </c>
      <c r="H44" s="341"/>
      <c r="I44" s="346"/>
    </row>
    <row r="45" spans="3:9" ht="15.75">
      <c r="C45" s="21">
        <v>33</v>
      </c>
      <c r="D45" s="288"/>
      <c r="E45" s="290"/>
      <c r="F45" s="39" t="s">
        <v>2</v>
      </c>
      <c r="G45" s="58" t="s">
        <v>162</v>
      </c>
      <c r="H45" s="341"/>
      <c r="I45" s="346"/>
    </row>
    <row r="46" spans="3:9" ht="24" customHeight="1">
      <c r="C46" s="21">
        <v>34</v>
      </c>
      <c r="D46" s="288"/>
      <c r="E46" s="290"/>
      <c r="F46" s="39" t="s">
        <v>3</v>
      </c>
      <c r="G46" s="58" t="s">
        <v>162</v>
      </c>
      <c r="H46" s="341"/>
      <c r="I46" s="346"/>
    </row>
    <row r="47" spans="3:9" ht="31.5">
      <c r="C47" s="21">
        <v>35</v>
      </c>
      <c r="D47" s="288"/>
      <c r="E47" s="290"/>
      <c r="F47" s="39" t="s">
        <v>4</v>
      </c>
      <c r="G47" s="58" t="s">
        <v>162</v>
      </c>
      <c r="H47" s="341"/>
      <c r="I47" s="346"/>
    </row>
    <row r="48" spans="3:9" ht="32.25" thickBot="1">
      <c r="C48" s="28">
        <v>36</v>
      </c>
      <c r="D48" s="294"/>
      <c r="E48" s="296"/>
      <c r="F48" s="50" t="s">
        <v>5</v>
      </c>
      <c r="G48" s="59" t="s">
        <v>162</v>
      </c>
      <c r="H48" s="344"/>
      <c r="I48" s="347"/>
    </row>
    <row r="49" spans="3:9" ht="24" customHeight="1" thickBot="1">
      <c r="C49" s="35"/>
      <c r="D49" s="67"/>
      <c r="E49" s="67"/>
      <c r="F49" s="67"/>
      <c r="G49" s="35"/>
      <c r="H49" s="67"/>
      <c r="I49" s="69"/>
    </row>
    <row r="50" spans="3:9" ht="24" customHeight="1">
      <c r="C50" s="54">
        <v>37</v>
      </c>
      <c r="D50" s="293" t="s">
        <v>116</v>
      </c>
      <c r="E50" s="295" t="s">
        <v>6</v>
      </c>
      <c r="F50" s="52" t="s">
        <v>0</v>
      </c>
      <c r="G50" s="60" t="s">
        <v>162</v>
      </c>
      <c r="H50" s="343">
        <v>1362.75</v>
      </c>
      <c r="I50" s="345">
        <f>H50*1.155</f>
        <v>1573.9762499999999</v>
      </c>
    </row>
    <row r="51" spans="3:9" ht="24" customHeight="1">
      <c r="C51" s="21">
        <v>38</v>
      </c>
      <c r="D51" s="288"/>
      <c r="E51" s="290"/>
      <c r="F51" s="39" t="s">
        <v>1</v>
      </c>
      <c r="G51" s="58" t="s">
        <v>162</v>
      </c>
      <c r="H51" s="341"/>
      <c r="I51" s="346"/>
    </row>
    <row r="52" spans="3:9" ht="24" customHeight="1">
      <c r="C52" s="21">
        <v>39</v>
      </c>
      <c r="D52" s="288"/>
      <c r="E52" s="290"/>
      <c r="F52" s="39" t="s">
        <v>2</v>
      </c>
      <c r="G52" s="58" t="s">
        <v>162</v>
      </c>
      <c r="H52" s="341"/>
      <c r="I52" s="346"/>
    </row>
    <row r="53" spans="3:9" ht="31.5">
      <c r="C53" s="21">
        <v>40</v>
      </c>
      <c r="D53" s="288"/>
      <c r="E53" s="290"/>
      <c r="F53" s="39" t="s">
        <v>3</v>
      </c>
      <c r="G53" s="58" t="s">
        <v>162</v>
      </c>
      <c r="H53" s="341"/>
      <c r="I53" s="346"/>
    </row>
    <row r="54" spans="3:9" ht="31.5">
      <c r="C54" s="21">
        <v>41</v>
      </c>
      <c r="D54" s="288"/>
      <c r="E54" s="290"/>
      <c r="F54" s="39" t="s">
        <v>4</v>
      </c>
      <c r="G54" s="58" t="s">
        <v>162</v>
      </c>
      <c r="H54" s="341"/>
      <c r="I54" s="346"/>
    </row>
    <row r="55" spans="3:9" ht="32.25" thickBot="1">
      <c r="C55" s="28">
        <v>42</v>
      </c>
      <c r="D55" s="294"/>
      <c r="E55" s="296"/>
      <c r="F55" s="50" t="s">
        <v>5</v>
      </c>
      <c r="G55" s="59" t="s">
        <v>162</v>
      </c>
      <c r="H55" s="344"/>
      <c r="I55" s="347"/>
    </row>
    <row r="56" spans="3:9" ht="24" customHeight="1" thickBot="1">
      <c r="C56" s="348" t="str">
        <f ca="1">MID(CELL("Filename",H62),SEARCH("]",CELL("Filename",H62),1)+1,100)</f>
        <v>4. תלת פאזי - 1500 סל''ד</v>
      </c>
      <c r="D56" s="348"/>
      <c r="E56" s="348"/>
      <c r="F56" s="348"/>
      <c r="G56" s="70"/>
      <c r="H56" s="67"/>
      <c r="I56" s="69"/>
    </row>
    <row r="57" spans="3:9" ht="24" customHeight="1">
      <c r="C57" s="54">
        <v>43</v>
      </c>
      <c r="D57" s="293" t="s">
        <v>117</v>
      </c>
      <c r="E57" s="295" t="s">
        <v>6</v>
      </c>
      <c r="F57" s="52" t="s">
        <v>0</v>
      </c>
      <c r="G57" s="60" t="s">
        <v>162</v>
      </c>
      <c r="H57" s="343">
        <v>1507.6499999999999</v>
      </c>
      <c r="I57" s="345">
        <f>H57*1.155</f>
        <v>1741.33575</v>
      </c>
    </row>
    <row r="58" spans="3:9" ht="24" customHeight="1">
      <c r="C58" s="21">
        <v>44</v>
      </c>
      <c r="D58" s="288"/>
      <c r="E58" s="290"/>
      <c r="F58" s="39" t="s">
        <v>1</v>
      </c>
      <c r="G58" s="58" t="s">
        <v>162</v>
      </c>
      <c r="H58" s="341"/>
      <c r="I58" s="346"/>
    </row>
    <row r="59" spans="3:9" ht="15.75">
      <c r="C59" s="21">
        <v>45</v>
      </c>
      <c r="D59" s="288"/>
      <c r="E59" s="290"/>
      <c r="F59" s="39" t="s">
        <v>2</v>
      </c>
      <c r="G59" s="58" t="s">
        <v>162</v>
      </c>
      <c r="H59" s="341"/>
      <c r="I59" s="346"/>
    </row>
    <row r="60" spans="3:9" ht="24" customHeight="1">
      <c r="C60" s="21">
        <v>46</v>
      </c>
      <c r="D60" s="288"/>
      <c r="E60" s="290"/>
      <c r="F60" s="39" t="s">
        <v>3</v>
      </c>
      <c r="G60" s="58" t="s">
        <v>162</v>
      </c>
      <c r="H60" s="341"/>
      <c r="I60" s="346"/>
    </row>
    <row r="61" spans="3:9" ht="31.5">
      <c r="C61" s="21">
        <v>47</v>
      </c>
      <c r="D61" s="288"/>
      <c r="E61" s="290"/>
      <c r="F61" s="39" t="s">
        <v>4</v>
      </c>
      <c r="G61" s="58" t="s">
        <v>162</v>
      </c>
      <c r="H61" s="341"/>
      <c r="I61" s="346"/>
    </row>
    <row r="62" spans="3:9" ht="32.25" thickBot="1">
      <c r="C62" s="28">
        <v>48</v>
      </c>
      <c r="D62" s="294"/>
      <c r="E62" s="296"/>
      <c r="F62" s="50" t="s">
        <v>5</v>
      </c>
      <c r="G62" s="59" t="s">
        <v>162</v>
      </c>
      <c r="H62" s="344"/>
      <c r="I62" s="347"/>
    </row>
    <row r="63" spans="3:9" ht="26.25" customHeight="1" thickBot="1">
      <c r="C63" s="35"/>
      <c r="D63" s="67"/>
      <c r="E63" s="67"/>
      <c r="F63" s="67"/>
      <c r="G63" s="35"/>
      <c r="H63" s="67"/>
      <c r="I63" s="69"/>
    </row>
    <row r="64" spans="3:9" ht="26.25" customHeight="1">
      <c r="C64" s="54">
        <v>49</v>
      </c>
      <c r="D64" s="293" t="s">
        <v>118</v>
      </c>
      <c r="E64" s="295" t="s">
        <v>6</v>
      </c>
      <c r="F64" s="52" t="s">
        <v>0</v>
      </c>
      <c r="G64" s="60" t="s">
        <v>162</v>
      </c>
      <c r="H64" s="343">
        <v>1568.6</v>
      </c>
      <c r="I64" s="345">
        <f>H64*1.155</f>
        <v>1811.7329999999999</v>
      </c>
    </row>
    <row r="65" spans="3:9" ht="24" customHeight="1">
      <c r="C65" s="21">
        <v>50</v>
      </c>
      <c r="D65" s="288"/>
      <c r="E65" s="290"/>
      <c r="F65" s="39" t="s">
        <v>1</v>
      </c>
      <c r="G65" s="58" t="s">
        <v>162</v>
      </c>
      <c r="H65" s="341"/>
      <c r="I65" s="346"/>
    </row>
    <row r="66" spans="3:9" ht="24" customHeight="1">
      <c r="C66" s="21">
        <v>51</v>
      </c>
      <c r="D66" s="288"/>
      <c r="E66" s="290"/>
      <c r="F66" s="39" t="s">
        <v>2</v>
      </c>
      <c r="G66" s="58" t="s">
        <v>162</v>
      </c>
      <c r="H66" s="341"/>
      <c r="I66" s="346"/>
    </row>
    <row r="67" spans="3:9" ht="24" customHeight="1">
      <c r="C67" s="21">
        <v>52</v>
      </c>
      <c r="D67" s="288"/>
      <c r="E67" s="290"/>
      <c r="F67" s="39" t="s">
        <v>3</v>
      </c>
      <c r="G67" s="58" t="s">
        <v>162</v>
      </c>
      <c r="H67" s="341"/>
      <c r="I67" s="346"/>
    </row>
    <row r="68" spans="3:9" ht="31.5">
      <c r="C68" s="21">
        <v>53</v>
      </c>
      <c r="D68" s="288"/>
      <c r="E68" s="290"/>
      <c r="F68" s="39" t="s">
        <v>4</v>
      </c>
      <c r="G68" s="58" t="s">
        <v>162</v>
      </c>
      <c r="H68" s="341"/>
      <c r="I68" s="346"/>
    </row>
    <row r="69" spans="3:9" ht="32.25" thickBot="1">
      <c r="C69" s="28">
        <v>54</v>
      </c>
      <c r="D69" s="294"/>
      <c r="E69" s="296"/>
      <c r="F69" s="50" t="s">
        <v>5</v>
      </c>
      <c r="G69" s="59" t="s">
        <v>162</v>
      </c>
      <c r="H69" s="344"/>
      <c r="I69" s="347"/>
    </row>
    <row r="70" spans="3:9" ht="24" customHeight="1" thickBot="1">
      <c r="C70" s="35"/>
      <c r="D70" s="67"/>
      <c r="E70" s="67"/>
      <c r="F70" s="67"/>
      <c r="G70" s="35"/>
      <c r="H70" s="67"/>
      <c r="I70" s="69"/>
    </row>
    <row r="71" spans="3:9" ht="24" customHeight="1">
      <c r="C71" s="54">
        <v>55</v>
      </c>
      <c r="D71" s="293" t="s">
        <v>119</v>
      </c>
      <c r="E71" s="295" t="s">
        <v>6</v>
      </c>
      <c r="F71" s="52" t="s">
        <v>0</v>
      </c>
      <c r="G71" s="60" t="s">
        <v>162</v>
      </c>
      <c r="H71" s="343">
        <v>1882.55</v>
      </c>
      <c r="I71" s="345">
        <f>H71*1.155</f>
        <v>2174.3452499999999</v>
      </c>
    </row>
    <row r="72" spans="3:9" ht="24" customHeight="1">
      <c r="C72" s="21">
        <v>56</v>
      </c>
      <c r="D72" s="288"/>
      <c r="E72" s="290"/>
      <c r="F72" s="39" t="s">
        <v>1</v>
      </c>
      <c r="G72" s="58" t="s">
        <v>162</v>
      </c>
      <c r="H72" s="341"/>
      <c r="I72" s="346"/>
    </row>
    <row r="73" spans="3:9" ht="24" customHeight="1">
      <c r="C73" s="21">
        <v>57</v>
      </c>
      <c r="D73" s="288"/>
      <c r="E73" s="290"/>
      <c r="F73" s="39" t="s">
        <v>2</v>
      </c>
      <c r="G73" s="58" t="s">
        <v>162</v>
      </c>
      <c r="H73" s="341"/>
      <c r="I73" s="346"/>
    </row>
    <row r="74" spans="3:9" ht="31.5">
      <c r="C74" s="21">
        <v>58</v>
      </c>
      <c r="D74" s="288"/>
      <c r="E74" s="290"/>
      <c r="F74" s="39" t="s">
        <v>3</v>
      </c>
      <c r="G74" s="58" t="s">
        <v>162</v>
      </c>
      <c r="H74" s="341"/>
      <c r="I74" s="346"/>
    </row>
    <row r="75" spans="3:9" ht="31.5">
      <c r="C75" s="21">
        <v>59</v>
      </c>
      <c r="D75" s="288"/>
      <c r="E75" s="290"/>
      <c r="F75" s="39" t="s">
        <v>4</v>
      </c>
      <c r="G75" s="58" t="s">
        <v>162</v>
      </c>
      <c r="H75" s="341"/>
      <c r="I75" s="346"/>
    </row>
    <row r="76" spans="3:9" ht="32.25" thickBot="1">
      <c r="C76" s="28">
        <v>60</v>
      </c>
      <c r="D76" s="294"/>
      <c r="E76" s="296"/>
      <c r="F76" s="50" t="s">
        <v>5</v>
      </c>
      <c r="G76" s="59" t="s">
        <v>162</v>
      </c>
      <c r="H76" s="344"/>
      <c r="I76" s="347"/>
    </row>
    <row r="77" spans="3:9" ht="30.75" customHeight="1" thickBot="1">
      <c r="C77" s="35"/>
      <c r="D77" s="67" t="s">
        <v>33</v>
      </c>
      <c r="E77" s="67"/>
      <c r="F77" s="67"/>
      <c r="G77" s="35"/>
      <c r="H77" s="67"/>
      <c r="I77" s="69"/>
    </row>
    <row r="78" spans="3:9" ht="24" customHeight="1">
      <c r="C78" s="54">
        <v>61</v>
      </c>
      <c r="D78" s="293" t="s">
        <v>120</v>
      </c>
      <c r="E78" s="295" t="s">
        <v>6</v>
      </c>
      <c r="F78" s="52" t="s">
        <v>0</v>
      </c>
      <c r="G78" s="60" t="s">
        <v>162</v>
      </c>
      <c r="H78" s="343">
        <v>2102.1999999999998</v>
      </c>
      <c r="I78" s="345">
        <f>H78*1.155</f>
        <v>2428.0409999999997</v>
      </c>
    </row>
    <row r="79" spans="3:9" ht="24" customHeight="1">
      <c r="C79" s="21">
        <v>62</v>
      </c>
      <c r="D79" s="288"/>
      <c r="E79" s="290"/>
      <c r="F79" s="39" t="s">
        <v>1</v>
      </c>
      <c r="G79" s="58" t="s">
        <v>162</v>
      </c>
      <c r="H79" s="341"/>
      <c r="I79" s="346"/>
    </row>
    <row r="80" spans="3:9" ht="24" customHeight="1">
      <c r="C80" s="21">
        <v>63</v>
      </c>
      <c r="D80" s="288"/>
      <c r="E80" s="290"/>
      <c r="F80" s="39" t="s">
        <v>2</v>
      </c>
      <c r="G80" s="58" t="s">
        <v>162</v>
      </c>
      <c r="H80" s="341"/>
      <c r="I80" s="346"/>
    </row>
    <row r="81" spans="3:9" ht="31.5">
      <c r="C81" s="21">
        <v>64</v>
      </c>
      <c r="D81" s="288"/>
      <c r="E81" s="290"/>
      <c r="F81" s="39" t="s">
        <v>3</v>
      </c>
      <c r="G81" s="58" t="s">
        <v>162</v>
      </c>
      <c r="H81" s="341"/>
      <c r="I81" s="346"/>
    </row>
    <row r="82" spans="3:9" ht="31.5">
      <c r="C82" s="21">
        <v>65</v>
      </c>
      <c r="D82" s="288"/>
      <c r="E82" s="290"/>
      <c r="F82" s="39" t="s">
        <v>4</v>
      </c>
      <c r="G82" s="58" t="s">
        <v>162</v>
      </c>
      <c r="H82" s="341"/>
      <c r="I82" s="346"/>
    </row>
    <row r="83" spans="3:9" ht="32.25" thickBot="1">
      <c r="C83" s="28">
        <v>66</v>
      </c>
      <c r="D83" s="294"/>
      <c r="E83" s="296"/>
      <c r="F83" s="50" t="s">
        <v>5</v>
      </c>
      <c r="G83" s="59" t="s">
        <v>162</v>
      </c>
      <c r="H83" s="344"/>
      <c r="I83" s="347"/>
    </row>
    <row r="84" spans="3:9" ht="24" customHeight="1" thickBot="1">
      <c r="C84" s="35"/>
      <c r="D84" s="67"/>
      <c r="E84" s="67"/>
      <c r="F84" s="67"/>
      <c r="G84" s="35"/>
      <c r="H84" s="67"/>
      <c r="I84" s="69"/>
    </row>
    <row r="85" spans="3:9" ht="24" customHeight="1">
      <c r="C85" s="54">
        <v>67</v>
      </c>
      <c r="D85" s="293" t="s">
        <v>121</v>
      </c>
      <c r="E85" s="295" t="s">
        <v>6</v>
      </c>
      <c r="F85" s="52" t="s">
        <v>0</v>
      </c>
      <c r="G85" s="60" t="s">
        <v>162</v>
      </c>
      <c r="H85" s="343">
        <v>2642.7</v>
      </c>
      <c r="I85" s="345">
        <f>H85*1.155</f>
        <v>3052.3184999999999</v>
      </c>
    </row>
    <row r="86" spans="3:9" ht="24" customHeight="1">
      <c r="C86" s="21">
        <v>68</v>
      </c>
      <c r="D86" s="288"/>
      <c r="E86" s="290"/>
      <c r="F86" s="39" t="s">
        <v>1</v>
      </c>
      <c r="G86" s="58" t="s">
        <v>162</v>
      </c>
      <c r="H86" s="341"/>
      <c r="I86" s="346"/>
    </row>
    <row r="87" spans="3:9" ht="24" customHeight="1">
      <c r="C87" s="21">
        <v>69</v>
      </c>
      <c r="D87" s="288"/>
      <c r="E87" s="290"/>
      <c r="F87" s="39" t="s">
        <v>2</v>
      </c>
      <c r="G87" s="58" t="s">
        <v>162</v>
      </c>
      <c r="H87" s="341"/>
      <c r="I87" s="346"/>
    </row>
    <row r="88" spans="3:9" ht="31.5">
      <c r="C88" s="21">
        <v>70</v>
      </c>
      <c r="D88" s="288"/>
      <c r="E88" s="290"/>
      <c r="F88" s="39" t="s">
        <v>3</v>
      </c>
      <c r="G88" s="58" t="s">
        <v>162</v>
      </c>
      <c r="H88" s="341"/>
      <c r="I88" s="346"/>
    </row>
    <row r="89" spans="3:9" ht="31.5">
      <c r="C89" s="21">
        <v>71</v>
      </c>
      <c r="D89" s="288"/>
      <c r="E89" s="290"/>
      <c r="F89" s="39" t="s">
        <v>4</v>
      </c>
      <c r="G89" s="58" t="s">
        <v>162</v>
      </c>
      <c r="H89" s="341"/>
      <c r="I89" s="346"/>
    </row>
    <row r="90" spans="3:9" ht="32.25" thickBot="1">
      <c r="C90" s="28">
        <v>72</v>
      </c>
      <c r="D90" s="294"/>
      <c r="E90" s="296"/>
      <c r="F90" s="50" t="s">
        <v>5</v>
      </c>
      <c r="G90" s="59" t="s">
        <v>162</v>
      </c>
      <c r="H90" s="344"/>
      <c r="I90" s="347"/>
    </row>
    <row r="91" spans="3:9" ht="24" customHeight="1" thickBot="1">
      <c r="C91" s="35"/>
      <c r="D91" s="67"/>
      <c r="E91" s="67"/>
      <c r="F91" s="67"/>
      <c r="G91" s="35"/>
      <c r="H91" s="67"/>
      <c r="I91" s="69"/>
    </row>
    <row r="92" spans="3:9" ht="24" customHeight="1">
      <c r="C92" s="54">
        <v>73</v>
      </c>
      <c r="D92" s="293" t="s">
        <v>122</v>
      </c>
      <c r="E92" s="295" t="s">
        <v>6</v>
      </c>
      <c r="F92" s="52" t="s">
        <v>0</v>
      </c>
      <c r="G92" s="60" t="s">
        <v>162</v>
      </c>
      <c r="H92" s="343">
        <v>3206.2</v>
      </c>
      <c r="I92" s="345">
        <f>H92*1.155</f>
        <v>3703.1610000000001</v>
      </c>
    </row>
    <row r="93" spans="3:9" ht="24" customHeight="1">
      <c r="C93" s="21">
        <v>74</v>
      </c>
      <c r="D93" s="288"/>
      <c r="E93" s="290"/>
      <c r="F93" s="39" t="s">
        <v>1</v>
      </c>
      <c r="G93" s="58" t="s">
        <v>162</v>
      </c>
      <c r="H93" s="341"/>
      <c r="I93" s="346"/>
    </row>
    <row r="94" spans="3:9" ht="24" customHeight="1">
      <c r="C94" s="21">
        <v>75</v>
      </c>
      <c r="D94" s="288"/>
      <c r="E94" s="290"/>
      <c r="F94" s="39" t="s">
        <v>2</v>
      </c>
      <c r="G94" s="58" t="s">
        <v>162</v>
      </c>
      <c r="H94" s="341"/>
      <c r="I94" s="346"/>
    </row>
    <row r="95" spans="3:9" ht="31.5">
      <c r="C95" s="21">
        <v>76</v>
      </c>
      <c r="D95" s="288"/>
      <c r="E95" s="290"/>
      <c r="F95" s="39" t="s">
        <v>3</v>
      </c>
      <c r="G95" s="58" t="s">
        <v>162</v>
      </c>
      <c r="H95" s="341"/>
      <c r="I95" s="346"/>
    </row>
    <row r="96" spans="3:9" ht="31.5">
      <c r="C96" s="21">
        <v>77</v>
      </c>
      <c r="D96" s="288"/>
      <c r="E96" s="290"/>
      <c r="F96" s="39" t="s">
        <v>4</v>
      </c>
      <c r="G96" s="58" t="s">
        <v>162</v>
      </c>
      <c r="H96" s="341"/>
      <c r="I96" s="346"/>
    </row>
    <row r="97" spans="3:9" ht="32.25" thickBot="1">
      <c r="C97" s="28">
        <v>78</v>
      </c>
      <c r="D97" s="294"/>
      <c r="E97" s="296"/>
      <c r="F97" s="50" t="s">
        <v>5</v>
      </c>
      <c r="G97" s="59" t="s">
        <v>162</v>
      </c>
      <c r="H97" s="344"/>
      <c r="I97" s="347"/>
    </row>
    <row r="98" spans="3:9" ht="24" customHeight="1" thickBot="1">
      <c r="C98" s="35"/>
      <c r="D98" s="67"/>
      <c r="E98" s="67"/>
      <c r="F98" s="67"/>
      <c r="G98" s="35"/>
      <c r="H98" s="67"/>
      <c r="I98" s="69"/>
    </row>
    <row r="99" spans="3:9" ht="24" customHeight="1">
      <c r="C99" s="54">
        <v>79</v>
      </c>
      <c r="D99" s="293" t="s">
        <v>123</v>
      </c>
      <c r="E99" s="295" t="s">
        <v>6</v>
      </c>
      <c r="F99" s="52" t="s">
        <v>0</v>
      </c>
      <c r="G99" s="60" t="s">
        <v>162</v>
      </c>
      <c r="H99" s="343">
        <v>3944.4999999999995</v>
      </c>
      <c r="I99" s="345">
        <f>H99*1.155</f>
        <v>4555.8974999999991</v>
      </c>
    </row>
    <row r="100" spans="3:9" ht="24" customHeight="1">
      <c r="C100" s="21">
        <v>80</v>
      </c>
      <c r="D100" s="288"/>
      <c r="E100" s="290"/>
      <c r="F100" s="39" t="s">
        <v>1</v>
      </c>
      <c r="G100" s="58" t="s">
        <v>162</v>
      </c>
      <c r="H100" s="341"/>
      <c r="I100" s="346"/>
    </row>
    <row r="101" spans="3:9" ht="15.75">
      <c r="C101" s="21">
        <v>81</v>
      </c>
      <c r="D101" s="288"/>
      <c r="E101" s="290"/>
      <c r="F101" s="39" t="s">
        <v>2</v>
      </c>
      <c r="G101" s="58" t="s">
        <v>162</v>
      </c>
      <c r="H101" s="341"/>
      <c r="I101" s="346"/>
    </row>
    <row r="102" spans="3:9" ht="31.5">
      <c r="C102" s="21">
        <v>82</v>
      </c>
      <c r="D102" s="288"/>
      <c r="E102" s="290"/>
      <c r="F102" s="39" t="s">
        <v>3</v>
      </c>
      <c r="G102" s="58" t="s">
        <v>162</v>
      </c>
      <c r="H102" s="341"/>
      <c r="I102" s="346"/>
    </row>
    <row r="103" spans="3:9" ht="31.5">
      <c r="C103" s="21">
        <v>83</v>
      </c>
      <c r="D103" s="288"/>
      <c r="E103" s="290"/>
      <c r="F103" s="39" t="s">
        <v>4</v>
      </c>
      <c r="G103" s="58" t="s">
        <v>162</v>
      </c>
      <c r="H103" s="341"/>
      <c r="I103" s="346"/>
    </row>
    <row r="104" spans="3:9" ht="32.25" thickBot="1">
      <c r="C104" s="28">
        <v>84</v>
      </c>
      <c r="D104" s="294"/>
      <c r="E104" s="296"/>
      <c r="F104" s="50" t="s">
        <v>5</v>
      </c>
      <c r="G104" s="59" t="s">
        <v>162</v>
      </c>
      <c r="H104" s="344"/>
      <c r="I104" s="347"/>
    </row>
  </sheetData>
  <sheetProtection sheet="1" objects="1" scenarios="1"/>
  <mergeCells count="68">
    <mergeCell ref="I85:I90"/>
    <mergeCell ref="I92:I97"/>
    <mergeCell ref="I99:I104"/>
    <mergeCell ref="H6:H7"/>
    <mergeCell ref="I43:I48"/>
    <mergeCell ref="I50:I55"/>
    <mergeCell ref="I57:I62"/>
    <mergeCell ref="I64:I69"/>
    <mergeCell ref="I71:I76"/>
    <mergeCell ref="I78:I83"/>
    <mergeCell ref="I6:I7"/>
    <mergeCell ref="I8:I13"/>
    <mergeCell ref="I15:I20"/>
    <mergeCell ref="I22:I27"/>
    <mergeCell ref="I29:I34"/>
    <mergeCell ref="I36:I41"/>
    <mergeCell ref="E1:H1"/>
    <mergeCell ref="D8:D13"/>
    <mergeCell ref="E8:E13"/>
    <mergeCell ref="H8:H13"/>
    <mergeCell ref="D15:D20"/>
    <mergeCell ref="E15:E20"/>
    <mergeCell ref="H15:H20"/>
    <mergeCell ref="G6:G7"/>
    <mergeCell ref="D5:F5"/>
    <mergeCell ref="C2:I2"/>
    <mergeCell ref="C3:I3"/>
    <mergeCell ref="C4:I4"/>
    <mergeCell ref="C6:C7"/>
    <mergeCell ref="D6:D7"/>
    <mergeCell ref="E6:F7"/>
    <mergeCell ref="D22:D27"/>
    <mergeCell ref="E22:E27"/>
    <mergeCell ref="H22:H27"/>
    <mergeCell ref="D29:D34"/>
    <mergeCell ref="E29:E34"/>
    <mergeCell ref="H29:H34"/>
    <mergeCell ref="D36:D41"/>
    <mergeCell ref="E36:E41"/>
    <mergeCell ref="H36:H41"/>
    <mergeCell ref="D43:D48"/>
    <mergeCell ref="E43:E48"/>
    <mergeCell ref="H43:H48"/>
    <mergeCell ref="D64:D69"/>
    <mergeCell ref="E64:E69"/>
    <mergeCell ref="H64:H69"/>
    <mergeCell ref="D71:D76"/>
    <mergeCell ref="E71:E76"/>
    <mergeCell ref="H71:H76"/>
    <mergeCell ref="D50:D55"/>
    <mergeCell ref="E50:E55"/>
    <mergeCell ref="H50:H55"/>
    <mergeCell ref="C56:F56"/>
    <mergeCell ref="D57:D62"/>
    <mergeCell ref="E57:E62"/>
    <mergeCell ref="H57:H62"/>
    <mergeCell ref="E78:E83"/>
    <mergeCell ref="H78:H83"/>
    <mergeCell ref="D99:D104"/>
    <mergeCell ref="E99:E104"/>
    <mergeCell ref="H99:H104"/>
    <mergeCell ref="D85:D90"/>
    <mergeCell ref="E85:E90"/>
    <mergeCell ref="H85:H90"/>
    <mergeCell ref="D92:D97"/>
    <mergeCell ref="E92:E97"/>
    <mergeCell ref="H92:H97"/>
    <mergeCell ref="D78:D83"/>
  </mergeCells>
  <pageMargins left="0.196850393700787" right="0.196850393700787" top="0.82677165354330695" bottom="0.39370078740157499" header="0.62992125984252001" footer="0.196850393700787"/>
  <pageSetup paperSize="9" scale="61" orientation="portrait" r:id="rId1"/>
  <headerFooter alignWithMargins="0">
    <oddHeader>&amp;L&amp;D</oddHeader>
    <oddFooter>&amp;Cעמוד &amp;P מתוך &amp;N_x000D_&amp;1#&amp;"Aptos"&amp;10&amp;K000000 מידע פנימי</oddFooter>
  </headerFooter>
  <rowBreaks count="1" manualBreakCount="1">
    <brk id="5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16774-4B1D-4F50-A93B-6ED8FB7A3927}">
  <sheetPr codeName="גיליון5">
    <tabColor rgb="FF00B0F0"/>
  </sheetPr>
  <dimension ref="C2:I105"/>
  <sheetViews>
    <sheetView rightToLeft="1" zoomScale="70" zoomScaleNormal="70" workbookViewId="0">
      <selection sqref="A1:XFD1048576"/>
    </sheetView>
  </sheetViews>
  <sheetFormatPr defaultColWidth="9.140625" defaultRowHeight="12.75"/>
  <cols>
    <col min="1" max="2" width="9.140625" style="2"/>
    <col min="3" max="3" width="9.140625" style="6" customWidth="1"/>
    <col min="4" max="4" width="20.28515625" style="2" bestFit="1" customWidth="1"/>
    <col min="5" max="5" width="18.85546875" style="2" customWidth="1"/>
    <col min="6" max="6" width="65.7109375" style="2" bestFit="1" customWidth="1"/>
    <col min="7" max="7" width="15.42578125" style="2" customWidth="1"/>
    <col min="8" max="8" width="15.7109375" style="2" hidden="1" customWidth="1"/>
    <col min="9" max="9" width="28" style="2" customWidth="1"/>
    <col min="10" max="16384" width="9.140625" style="2"/>
  </cols>
  <sheetData>
    <row r="2" spans="3:9" ht="13.5" thickBot="1"/>
    <row r="3" spans="3:9" ht="21" thickBot="1">
      <c r="C3" s="350" t="s">
        <v>190</v>
      </c>
      <c r="D3" s="351"/>
      <c r="E3" s="351"/>
      <c r="F3" s="351"/>
      <c r="G3" s="351"/>
      <c r="H3" s="351"/>
      <c r="I3" s="352"/>
    </row>
    <row r="4" spans="3:9" ht="21" thickBot="1">
      <c r="C4" s="350" t="s">
        <v>171</v>
      </c>
      <c r="D4" s="351"/>
      <c r="E4" s="351"/>
      <c r="F4" s="351"/>
      <c r="G4" s="351"/>
      <c r="H4" s="351"/>
      <c r="I4" s="352"/>
    </row>
    <row r="5" spans="3:9" ht="22.5" customHeight="1" thickBot="1">
      <c r="C5" s="353" t="s">
        <v>175</v>
      </c>
      <c r="D5" s="354"/>
      <c r="E5" s="354"/>
      <c r="F5" s="354"/>
      <c r="G5" s="354"/>
      <c r="H5" s="354"/>
      <c r="I5" s="355"/>
    </row>
    <row r="6" spans="3:9" ht="22.5" customHeight="1" thickBot="1">
      <c r="C6" s="79" t="s">
        <v>165</v>
      </c>
      <c r="D6" s="360" t="s">
        <v>166</v>
      </c>
      <c r="E6" s="361"/>
      <c r="F6" s="362"/>
      <c r="G6" s="79" t="s">
        <v>168</v>
      </c>
      <c r="H6" s="235" t="s">
        <v>169</v>
      </c>
      <c r="I6" s="79" t="s">
        <v>169</v>
      </c>
    </row>
    <row r="7" spans="3:9" s="3" customFormat="1" ht="30" customHeight="1">
      <c r="C7" s="310" t="s">
        <v>159</v>
      </c>
      <c r="D7" s="310" t="s">
        <v>160</v>
      </c>
      <c r="E7" s="356" t="s">
        <v>8</v>
      </c>
      <c r="F7" s="358"/>
      <c r="G7" s="310" t="s">
        <v>167</v>
      </c>
      <c r="H7" s="74" t="s">
        <v>32</v>
      </c>
      <c r="I7" s="310" t="s">
        <v>163</v>
      </c>
    </row>
    <row r="8" spans="3:9" ht="32.25" thickBot="1">
      <c r="C8" s="311"/>
      <c r="D8" s="311"/>
      <c r="E8" s="357"/>
      <c r="F8" s="359"/>
      <c r="G8" s="311"/>
      <c r="H8" s="75" t="s">
        <v>152</v>
      </c>
      <c r="I8" s="367"/>
    </row>
    <row r="9" spans="3:9" ht="24" customHeight="1">
      <c r="C9" s="51">
        <v>1</v>
      </c>
      <c r="D9" s="322" t="s">
        <v>110</v>
      </c>
      <c r="E9" s="295" t="s">
        <v>6</v>
      </c>
      <c r="F9" s="52" t="s">
        <v>0</v>
      </c>
      <c r="G9" s="60" t="s">
        <v>162</v>
      </c>
      <c r="H9" s="343">
        <v>750.94999999999993</v>
      </c>
      <c r="I9" s="345">
        <f>H9*1.155</f>
        <v>867.34724999999992</v>
      </c>
    </row>
    <row r="10" spans="3:9" ht="24" customHeight="1">
      <c r="C10" s="48">
        <v>2</v>
      </c>
      <c r="D10" s="323"/>
      <c r="E10" s="290"/>
      <c r="F10" s="39" t="s">
        <v>1</v>
      </c>
      <c r="G10" s="58" t="s">
        <v>162</v>
      </c>
      <c r="H10" s="341"/>
      <c r="I10" s="346"/>
    </row>
    <row r="11" spans="3:9" ht="15.75">
      <c r="C11" s="48">
        <v>3</v>
      </c>
      <c r="D11" s="323"/>
      <c r="E11" s="290"/>
      <c r="F11" s="39" t="s">
        <v>2</v>
      </c>
      <c r="G11" s="58" t="s">
        <v>162</v>
      </c>
      <c r="H11" s="341"/>
      <c r="I11" s="346"/>
    </row>
    <row r="12" spans="3:9" ht="15.75">
      <c r="C12" s="48">
        <v>4</v>
      </c>
      <c r="D12" s="323"/>
      <c r="E12" s="290"/>
      <c r="F12" s="39" t="s">
        <v>3</v>
      </c>
      <c r="G12" s="58" t="s">
        <v>162</v>
      </c>
      <c r="H12" s="341"/>
      <c r="I12" s="346"/>
    </row>
    <row r="13" spans="3:9" ht="15.75">
      <c r="C13" s="48">
        <v>5</v>
      </c>
      <c r="D13" s="323"/>
      <c r="E13" s="290"/>
      <c r="F13" s="39" t="s">
        <v>4</v>
      </c>
      <c r="G13" s="58" t="s">
        <v>162</v>
      </c>
      <c r="H13" s="341"/>
      <c r="I13" s="346"/>
    </row>
    <row r="14" spans="3:9" ht="24" customHeight="1" thickBot="1">
      <c r="C14" s="49">
        <v>6</v>
      </c>
      <c r="D14" s="342"/>
      <c r="E14" s="296"/>
      <c r="F14" s="50" t="s">
        <v>5</v>
      </c>
      <c r="G14" s="59" t="s">
        <v>162</v>
      </c>
      <c r="H14" s="344"/>
      <c r="I14" s="347"/>
    </row>
    <row r="15" spans="3:9" ht="24" customHeight="1" thickBot="1">
      <c r="C15" s="35"/>
      <c r="D15" s="67"/>
      <c r="E15" s="68"/>
      <c r="F15" s="68"/>
      <c r="G15" s="68"/>
      <c r="H15" s="68"/>
      <c r="I15" s="69"/>
    </row>
    <row r="16" spans="3:9" ht="24" customHeight="1">
      <c r="C16" s="51">
        <v>7</v>
      </c>
      <c r="D16" s="322" t="s">
        <v>111</v>
      </c>
      <c r="E16" s="295" t="s">
        <v>6</v>
      </c>
      <c r="F16" s="52" t="s">
        <v>0</v>
      </c>
      <c r="G16" s="60" t="s">
        <v>162</v>
      </c>
      <c r="H16" s="343">
        <v>799.24999999999989</v>
      </c>
      <c r="I16" s="345">
        <f>H16*1.155</f>
        <v>923.13374999999985</v>
      </c>
    </row>
    <row r="17" spans="3:9" ht="24" customHeight="1">
      <c r="C17" s="48">
        <v>8</v>
      </c>
      <c r="D17" s="323"/>
      <c r="E17" s="290"/>
      <c r="F17" s="39" t="s">
        <v>1</v>
      </c>
      <c r="G17" s="58" t="s">
        <v>162</v>
      </c>
      <c r="H17" s="341"/>
      <c r="I17" s="346"/>
    </row>
    <row r="18" spans="3:9" ht="24" customHeight="1">
      <c r="C18" s="48">
        <v>9</v>
      </c>
      <c r="D18" s="323"/>
      <c r="E18" s="290"/>
      <c r="F18" s="39" t="s">
        <v>2</v>
      </c>
      <c r="G18" s="58" t="s">
        <v>162</v>
      </c>
      <c r="H18" s="341"/>
      <c r="I18" s="346"/>
    </row>
    <row r="19" spans="3:9" ht="24" customHeight="1">
      <c r="C19" s="48">
        <v>10</v>
      </c>
      <c r="D19" s="323"/>
      <c r="E19" s="290"/>
      <c r="F19" s="39" t="s">
        <v>3</v>
      </c>
      <c r="G19" s="58" t="s">
        <v>162</v>
      </c>
      <c r="H19" s="341"/>
      <c r="I19" s="346"/>
    </row>
    <row r="20" spans="3:9" ht="24" customHeight="1">
      <c r="C20" s="48">
        <v>11</v>
      </c>
      <c r="D20" s="323"/>
      <c r="E20" s="290"/>
      <c r="F20" s="39" t="s">
        <v>4</v>
      </c>
      <c r="G20" s="58" t="s">
        <v>162</v>
      </c>
      <c r="H20" s="341"/>
      <c r="I20" s="346"/>
    </row>
    <row r="21" spans="3:9" ht="24" customHeight="1" thickBot="1">
      <c r="C21" s="49">
        <v>12</v>
      </c>
      <c r="D21" s="342"/>
      <c r="E21" s="296"/>
      <c r="F21" s="50" t="s">
        <v>5</v>
      </c>
      <c r="G21" s="59" t="s">
        <v>162</v>
      </c>
      <c r="H21" s="344"/>
      <c r="I21" s="347"/>
    </row>
    <row r="22" spans="3:9" ht="24" customHeight="1" thickBot="1">
      <c r="C22" s="35"/>
      <c r="D22" s="67"/>
      <c r="E22" s="67"/>
      <c r="F22" s="67"/>
      <c r="G22" s="67"/>
      <c r="H22" s="67"/>
      <c r="I22" s="69"/>
    </row>
    <row r="23" spans="3:9" ht="24" customHeight="1">
      <c r="C23" s="51">
        <v>13</v>
      </c>
      <c r="D23" s="322" t="s">
        <v>112</v>
      </c>
      <c r="E23" s="295" t="s">
        <v>6</v>
      </c>
      <c r="F23" s="52" t="s">
        <v>0</v>
      </c>
      <c r="G23" s="60" t="s">
        <v>162</v>
      </c>
      <c r="H23" s="343">
        <v>809.59999999999991</v>
      </c>
      <c r="I23" s="345">
        <f>H23*1.155</f>
        <v>935.08799999999997</v>
      </c>
    </row>
    <row r="24" spans="3:9" ht="24" customHeight="1">
      <c r="C24" s="48">
        <v>14</v>
      </c>
      <c r="D24" s="323"/>
      <c r="E24" s="290"/>
      <c r="F24" s="39" t="s">
        <v>1</v>
      </c>
      <c r="G24" s="58" t="s">
        <v>162</v>
      </c>
      <c r="H24" s="341"/>
      <c r="I24" s="346"/>
    </row>
    <row r="25" spans="3:9" ht="24" customHeight="1">
      <c r="C25" s="48">
        <v>15</v>
      </c>
      <c r="D25" s="323"/>
      <c r="E25" s="290"/>
      <c r="F25" s="39" t="s">
        <v>2</v>
      </c>
      <c r="G25" s="58" t="s">
        <v>162</v>
      </c>
      <c r="H25" s="341"/>
      <c r="I25" s="346"/>
    </row>
    <row r="26" spans="3:9" ht="24" customHeight="1">
      <c r="C26" s="48">
        <v>16</v>
      </c>
      <c r="D26" s="323"/>
      <c r="E26" s="290"/>
      <c r="F26" s="39" t="s">
        <v>3</v>
      </c>
      <c r="G26" s="58" t="s">
        <v>162</v>
      </c>
      <c r="H26" s="341"/>
      <c r="I26" s="346"/>
    </row>
    <row r="27" spans="3:9" ht="24" customHeight="1">
      <c r="C27" s="48">
        <v>17</v>
      </c>
      <c r="D27" s="323"/>
      <c r="E27" s="290"/>
      <c r="F27" s="39" t="s">
        <v>4</v>
      </c>
      <c r="G27" s="58" t="s">
        <v>162</v>
      </c>
      <c r="H27" s="341"/>
      <c r="I27" s="346"/>
    </row>
    <row r="28" spans="3:9" ht="24" customHeight="1" thickBot="1">
      <c r="C28" s="49">
        <v>18</v>
      </c>
      <c r="D28" s="342"/>
      <c r="E28" s="296"/>
      <c r="F28" s="50" t="s">
        <v>5</v>
      </c>
      <c r="G28" s="59" t="s">
        <v>162</v>
      </c>
      <c r="H28" s="344"/>
      <c r="I28" s="347"/>
    </row>
    <row r="29" spans="3:9" ht="24" customHeight="1" thickBot="1">
      <c r="C29" s="35"/>
      <c r="D29" s="67"/>
      <c r="E29" s="67"/>
      <c r="F29" s="67"/>
      <c r="G29" s="67"/>
      <c r="H29" s="67"/>
      <c r="I29" s="69"/>
    </row>
    <row r="30" spans="3:9" ht="24" customHeight="1">
      <c r="C30" s="51">
        <v>19</v>
      </c>
      <c r="D30" s="322" t="s">
        <v>113</v>
      </c>
      <c r="E30" s="295" t="s">
        <v>6</v>
      </c>
      <c r="F30" s="52" t="s">
        <v>0</v>
      </c>
      <c r="G30" s="60" t="s">
        <v>162</v>
      </c>
      <c r="H30" s="343">
        <v>836.05</v>
      </c>
      <c r="I30" s="345">
        <f>H30*1.155</f>
        <v>965.63774999999998</v>
      </c>
    </row>
    <row r="31" spans="3:9" ht="24" customHeight="1">
      <c r="C31" s="48">
        <v>20</v>
      </c>
      <c r="D31" s="323"/>
      <c r="E31" s="290"/>
      <c r="F31" s="39" t="s">
        <v>1</v>
      </c>
      <c r="G31" s="58" t="s">
        <v>162</v>
      </c>
      <c r="H31" s="341"/>
      <c r="I31" s="346"/>
    </row>
    <row r="32" spans="3:9" ht="24" customHeight="1">
      <c r="C32" s="48">
        <v>21</v>
      </c>
      <c r="D32" s="323"/>
      <c r="E32" s="290"/>
      <c r="F32" s="39" t="s">
        <v>2</v>
      </c>
      <c r="G32" s="58" t="s">
        <v>162</v>
      </c>
      <c r="H32" s="341"/>
      <c r="I32" s="346"/>
    </row>
    <row r="33" spans="3:9" ht="24" customHeight="1">
      <c r="C33" s="48">
        <v>22</v>
      </c>
      <c r="D33" s="323"/>
      <c r="E33" s="290"/>
      <c r="F33" s="39" t="s">
        <v>3</v>
      </c>
      <c r="G33" s="58" t="s">
        <v>162</v>
      </c>
      <c r="H33" s="341"/>
      <c r="I33" s="346"/>
    </row>
    <row r="34" spans="3:9" ht="24" customHeight="1">
      <c r="C34" s="48">
        <v>23</v>
      </c>
      <c r="D34" s="323"/>
      <c r="E34" s="290"/>
      <c r="F34" s="39" t="s">
        <v>4</v>
      </c>
      <c r="G34" s="58" t="s">
        <v>162</v>
      </c>
      <c r="H34" s="341"/>
      <c r="I34" s="346"/>
    </row>
    <row r="35" spans="3:9" ht="24" customHeight="1" thickBot="1">
      <c r="C35" s="49">
        <v>24</v>
      </c>
      <c r="D35" s="342"/>
      <c r="E35" s="296"/>
      <c r="F35" s="50" t="s">
        <v>5</v>
      </c>
      <c r="G35" s="59" t="s">
        <v>162</v>
      </c>
      <c r="H35" s="344"/>
      <c r="I35" s="347"/>
    </row>
    <row r="36" spans="3:9" ht="24" customHeight="1" thickBot="1">
      <c r="C36" s="35"/>
      <c r="D36" s="67"/>
      <c r="E36" s="67"/>
      <c r="F36" s="67"/>
      <c r="G36" s="67"/>
      <c r="H36" s="67"/>
      <c r="I36" s="69"/>
    </row>
    <row r="37" spans="3:9" ht="24" customHeight="1">
      <c r="C37" s="51">
        <v>25</v>
      </c>
      <c r="D37" s="322" t="s">
        <v>114</v>
      </c>
      <c r="E37" s="295" t="s">
        <v>6</v>
      </c>
      <c r="F37" s="52" t="s">
        <v>0</v>
      </c>
      <c r="G37" s="60" t="s">
        <v>162</v>
      </c>
      <c r="H37" s="343">
        <v>878.59999999999991</v>
      </c>
      <c r="I37" s="345">
        <f>H37*1.155</f>
        <v>1014.7829999999999</v>
      </c>
    </row>
    <row r="38" spans="3:9" ht="24" customHeight="1">
      <c r="C38" s="48">
        <v>26</v>
      </c>
      <c r="D38" s="323"/>
      <c r="E38" s="290"/>
      <c r="F38" s="39" t="s">
        <v>1</v>
      </c>
      <c r="G38" s="58" t="s">
        <v>162</v>
      </c>
      <c r="H38" s="341"/>
      <c r="I38" s="346"/>
    </row>
    <row r="39" spans="3:9" ht="24" customHeight="1">
      <c r="C39" s="48">
        <v>27</v>
      </c>
      <c r="D39" s="323"/>
      <c r="E39" s="290"/>
      <c r="F39" s="39" t="s">
        <v>2</v>
      </c>
      <c r="G39" s="58" t="s">
        <v>162</v>
      </c>
      <c r="H39" s="341"/>
      <c r="I39" s="346"/>
    </row>
    <row r="40" spans="3:9" ht="24" customHeight="1">
      <c r="C40" s="48">
        <v>28</v>
      </c>
      <c r="D40" s="323"/>
      <c r="E40" s="290"/>
      <c r="F40" s="39" t="s">
        <v>3</v>
      </c>
      <c r="G40" s="58" t="s">
        <v>162</v>
      </c>
      <c r="H40" s="341"/>
      <c r="I40" s="346"/>
    </row>
    <row r="41" spans="3:9" ht="24" customHeight="1">
      <c r="C41" s="48">
        <v>29</v>
      </c>
      <c r="D41" s="323"/>
      <c r="E41" s="290"/>
      <c r="F41" s="39" t="s">
        <v>4</v>
      </c>
      <c r="G41" s="58" t="s">
        <v>162</v>
      </c>
      <c r="H41" s="341"/>
      <c r="I41" s="346"/>
    </row>
    <row r="42" spans="3:9" ht="24" customHeight="1" thickBot="1">
      <c r="C42" s="49">
        <v>30</v>
      </c>
      <c r="D42" s="342"/>
      <c r="E42" s="296"/>
      <c r="F42" s="50" t="s">
        <v>5</v>
      </c>
      <c r="G42" s="59" t="s">
        <v>162</v>
      </c>
      <c r="H42" s="344"/>
      <c r="I42" s="347"/>
    </row>
    <row r="43" spans="3:9" ht="24" customHeight="1" thickBot="1">
      <c r="C43" s="35"/>
      <c r="D43" s="67"/>
      <c r="E43" s="67"/>
      <c r="F43" s="67"/>
      <c r="G43" s="67"/>
      <c r="H43" s="67"/>
      <c r="I43" s="69"/>
    </row>
    <row r="44" spans="3:9" ht="24" customHeight="1">
      <c r="C44" s="51">
        <v>31</v>
      </c>
      <c r="D44" s="322" t="s">
        <v>115</v>
      </c>
      <c r="E44" s="295" t="s">
        <v>6</v>
      </c>
      <c r="F44" s="52" t="s">
        <v>0</v>
      </c>
      <c r="G44" s="60" t="s">
        <v>162</v>
      </c>
      <c r="H44" s="343">
        <v>1442.1</v>
      </c>
      <c r="I44" s="345">
        <f>H44*1.155</f>
        <v>1665.6254999999999</v>
      </c>
    </row>
    <row r="45" spans="3:9" ht="24" customHeight="1">
      <c r="C45" s="48">
        <v>32</v>
      </c>
      <c r="D45" s="323"/>
      <c r="E45" s="290"/>
      <c r="F45" s="39" t="s">
        <v>1</v>
      </c>
      <c r="G45" s="58" t="s">
        <v>162</v>
      </c>
      <c r="H45" s="341"/>
      <c r="I45" s="346"/>
    </row>
    <row r="46" spans="3:9" ht="24" customHeight="1">
      <c r="C46" s="48">
        <v>33</v>
      </c>
      <c r="D46" s="323"/>
      <c r="E46" s="290"/>
      <c r="F46" s="39" t="s">
        <v>2</v>
      </c>
      <c r="G46" s="58" t="s">
        <v>162</v>
      </c>
      <c r="H46" s="341"/>
      <c r="I46" s="346"/>
    </row>
    <row r="47" spans="3:9" ht="24" customHeight="1">
      <c r="C47" s="48">
        <v>34</v>
      </c>
      <c r="D47" s="323"/>
      <c r="E47" s="290"/>
      <c r="F47" s="39" t="s">
        <v>3</v>
      </c>
      <c r="G47" s="58" t="s">
        <v>162</v>
      </c>
      <c r="H47" s="341"/>
      <c r="I47" s="346"/>
    </row>
    <row r="48" spans="3:9" ht="24" customHeight="1">
      <c r="C48" s="48">
        <v>35</v>
      </c>
      <c r="D48" s="323"/>
      <c r="E48" s="290"/>
      <c r="F48" s="39" t="s">
        <v>4</v>
      </c>
      <c r="G48" s="58" t="s">
        <v>162</v>
      </c>
      <c r="H48" s="341"/>
      <c r="I48" s="346"/>
    </row>
    <row r="49" spans="3:9" ht="24" customHeight="1" thickBot="1">
      <c r="C49" s="49">
        <v>36</v>
      </c>
      <c r="D49" s="342"/>
      <c r="E49" s="296"/>
      <c r="F49" s="50" t="s">
        <v>5</v>
      </c>
      <c r="G49" s="59" t="s">
        <v>162</v>
      </c>
      <c r="H49" s="344"/>
      <c r="I49" s="347"/>
    </row>
    <row r="50" spans="3:9" ht="24" customHeight="1" thickBot="1">
      <c r="C50" s="35"/>
      <c r="D50" s="67"/>
      <c r="E50" s="67"/>
      <c r="F50" s="67"/>
      <c r="G50" s="67"/>
      <c r="H50" s="67"/>
      <c r="I50" s="69"/>
    </row>
    <row r="51" spans="3:9" ht="24" customHeight="1">
      <c r="C51" s="51">
        <v>37</v>
      </c>
      <c r="D51" s="322" t="s">
        <v>116</v>
      </c>
      <c r="E51" s="295" t="s">
        <v>6</v>
      </c>
      <c r="F51" s="52" t="s">
        <v>0</v>
      </c>
      <c r="G51" s="60" t="s">
        <v>162</v>
      </c>
      <c r="H51" s="343">
        <v>1793.9999999999998</v>
      </c>
      <c r="I51" s="345">
        <f>H51*1.155</f>
        <v>2072.0699999999997</v>
      </c>
    </row>
    <row r="52" spans="3:9" ht="24" customHeight="1">
      <c r="C52" s="48">
        <v>38</v>
      </c>
      <c r="D52" s="323"/>
      <c r="E52" s="290"/>
      <c r="F52" s="39" t="s">
        <v>1</v>
      </c>
      <c r="G52" s="58" t="s">
        <v>162</v>
      </c>
      <c r="H52" s="341"/>
      <c r="I52" s="346"/>
    </row>
    <row r="53" spans="3:9" ht="24" customHeight="1">
      <c r="C53" s="48">
        <v>39</v>
      </c>
      <c r="D53" s="323"/>
      <c r="E53" s="290"/>
      <c r="F53" s="39" t="s">
        <v>2</v>
      </c>
      <c r="G53" s="58" t="s">
        <v>162</v>
      </c>
      <c r="H53" s="341"/>
      <c r="I53" s="346"/>
    </row>
    <row r="54" spans="3:9" ht="24" customHeight="1">
      <c r="C54" s="48">
        <v>40</v>
      </c>
      <c r="D54" s="323"/>
      <c r="E54" s="290"/>
      <c r="F54" s="39" t="s">
        <v>3</v>
      </c>
      <c r="G54" s="58" t="s">
        <v>162</v>
      </c>
      <c r="H54" s="341"/>
      <c r="I54" s="346"/>
    </row>
    <row r="55" spans="3:9" ht="24" customHeight="1">
      <c r="C55" s="48">
        <v>41</v>
      </c>
      <c r="D55" s="323"/>
      <c r="E55" s="290"/>
      <c r="F55" s="39" t="s">
        <v>4</v>
      </c>
      <c r="G55" s="58" t="s">
        <v>162</v>
      </c>
      <c r="H55" s="341"/>
      <c r="I55" s="346"/>
    </row>
    <row r="56" spans="3:9" ht="24" customHeight="1" thickBot="1">
      <c r="C56" s="49">
        <v>42</v>
      </c>
      <c r="D56" s="342"/>
      <c r="E56" s="296"/>
      <c r="F56" s="50" t="s">
        <v>5</v>
      </c>
      <c r="G56" s="59" t="s">
        <v>162</v>
      </c>
      <c r="H56" s="344"/>
      <c r="I56" s="347"/>
    </row>
    <row r="57" spans="3:9" ht="24" customHeight="1" thickBot="1">
      <c r="C57" s="348" t="str">
        <f ca="1">MID(CELL("Filename",H63),SEARCH("]",CELL("Filename",H63),1)+1,100)</f>
        <v>5. תלת פאזי - 1000 סל''ד</v>
      </c>
      <c r="D57" s="348"/>
      <c r="E57" s="348"/>
      <c r="F57" s="348"/>
      <c r="G57" s="70"/>
      <c r="H57" s="67"/>
      <c r="I57" s="69"/>
    </row>
    <row r="58" spans="3:9" ht="24" customHeight="1">
      <c r="C58" s="51">
        <v>43</v>
      </c>
      <c r="D58" s="322" t="s">
        <v>117</v>
      </c>
      <c r="E58" s="295" t="s">
        <v>6</v>
      </c>
      <c r="F58" s="52" t="s">
        <v>0</v>
      </c>
      <c r="G58" s="60" t="s">
        <v>162</v>
      </c>
      <c r="H58" s="343">
        <v>2059.6499999999996</v>
      </c>
      <c r="I58" s="345">
        <f>H58*1.155</f>
        <v>2378.8957499999997</v>
      </c>
    </row>
    <row r="59" spans="3:9" ht="24" customHeight="1">
      <c r="C59" s="48">
        <v>44</v>
      </c>
      <c r="D59" s="323"/>
      <c r="E59" s="290"/>
      <c r="F59" s="39" t="s">
        <v>1</v>
      </c>
      <c r="G59" s="58" t="s">
        <v>162</v>
      </c>
      <c r="H59" s="341"/>
      <c r="I59" s="346"/>
    </row>
    <row r="60" spans="3:9" ht="24" customHeight="1">
      <c r="C60" s="48">
        <v>45</v>
      </c>
      <c r="D60" s="323"/>
      <c r="E60" s="290"/>
      <c r="F60" s="39" t="s">
        <v>2</v>
      </c>
      <c r="G60" s="58" t="s">
        <v>162</v>
      </c>
      <c r="H60" s="341"/>
      <c r="I60" s="346"/>
    </row>
    <row r="61" spans="3:9" ht="24" customHeight="1">
      <c r="C61" s="48">
        <v>46</v>
      </c>
      <c r="D61" s="323"/>
      <c r="E61" s="290"/>
      <c r="F61" s="39" t="s">
        <v>3</v>
      </c>
      <c r="G61" s="58" t="s">
        <v>162</v>
      </c>
      <c r="H61" s="341"/>
      <c r="I61" s="346"/>
    </row>
    <row r="62" spans="3:9" ht="24" customHeight="1">
      <c r="C62" s="48">
        <v>47</v>
      </c>
      <c r="D62" s="323"/>
      <c r="E62" s="290"/>
      <c r="F62" s="39" t="s">
        <v>4</v>
      </c>
      <c r="G62" s="58" t="s">
        <v>162</v>
      </c>
      <c r="H62" s="341"/>
      <c r="I62" s="346"/>
    </row>
    <row r="63" spans="3:9" ht="24" customHeight="1" thickBot="1">
      <c r="C63" s="49">
        <v>48</v>
      </c>
      <c r="D63" s="342"/>
      <c r="E63" s="296"/>
      <c r="F63" s="50" t="s">
        <v>5</v>
      </c>
      <c r="G63" s="59" t="s">
        <v>162</v>
      </c>
      <c r="H63" s="344"/>
      <c r="I63" s="347"/>
    </row>
    <row r="64" spans="3:9" ht="24" customHeight="1" thickBot="1">
      <c r="C64" s="35"/>
      <c r="D64" s="67"/>
      <c r="E64" s="67"/>
      <c r="F64" s="67"/>
      <c r="G64" s="67"/>
      <c r="H64" s="67"/>
      <c r="I64" s="69"/>
    </row>
    <row r="65" spans="3:9" ht="24" customHeight="1">
      <c r="C65" s="51">
        <v>49</v>
      </c>
      <c r="D65" s="322" t="s">
        <v>118</v>
      </c>
      <c r="E65" s="295" t="s">
        <v>6</v>
      </c>
      <c r="F65" s="52" t="s">
        <v>0</v>
      </c>
      <c r="G65" s="60" t="s">
        <v>162</v>
      </c>
      <c r="H65" s="343">
        <v>2337.9499999999998</v>
      </c>
      <c r="I65" s="345">
        <f>H65*1.155</f>
        <v>2700.3322499999999</v>
      </c>
    </row>
    <row r="66" spans="3:9" ht="24" customHeight="1">
      <c r="C66" s="48">
        <v>50</v>
      </c>
      <c r="D66" s="323"/>
      <c r="E66" s="290"/>
      <c r="F66" s="39" t="s">
        <v>1</v>
      </c>
      <c r="G66" s="58" t="s">
        <v>162</v>
      </c>
      <c r="H66" s="341"/>
      <c r="I66" s="346"/>
    </row>
    <row r="67" spans="3:9" ht="24" customHeight="1">
      <c r="C67" s="48">
        <v>51</v>
      </c>
      <c r="D67" s="323"/>
      <c r="E67" s="290"/>
      <c r="F67" s="39" t="s">
        <v>2</v>
      </c>
      <c r="G67" s="58" t="s">
        <v>162</v>
      </c>
      <c r="H67" s="341"/>
      <c r="I67" s="346"/>
    </row>
    <row r="68" spans="3:9" ht="24" customHeight="1">
      <c r="C68" s="48">
        <v>52</v>
      </c>
      <c r="D68" s="323"/>
      <c r="E68" s="290"/>
      <c r="F68" s="39" t="s">
        <v>3</v>
      </c>
      <c r="G68" s="58" t="s">
        <v>162</v>
      </c>
      <c r="H68" s="341"/>
      <c r="I68" s="346"/>
    </row>
    <row r="69" spans="3:9" ht="24" customHeight="1">
      <c r="C69" s="48">
        <v>53</v>
      </c>
      <c r="D69" s="323"/>
      <c r="E69" s="290"/>
      <c r="F69" s="39" t="s">
        <v>4</v>
      </c>
      <c r="G69" s="58" t="s">
        <v>162</v>
      </c>
      <c r="H69" s="341"/>
      <c r="I69" s="346"/>
    </row>
    <row r="70" spans="3:9" ht="24" customHeight="1" thickBot="1">
      <c r="C70" s="49">
        <v>54</v>
      </c>
      <c r="D70" s="342"/>
      <c r="E70" s="296"/>
      <c r="F70" s="50" t="s">
        <v>5</v>
      </c>
      <c r="G70" s="59" t="s">
        <v>162</v>
      </c>
      <c r="H70" s="344"/>
      <c r="I70" s="347"/>
    </row>
    <row r="71" spans="3:9" ht="24" customHeight="1" thickBot="1">
      <c r="C71" s="35"/>
      <c r="D71" s="67"/>
      <c r="E71" s="67"/>
      <c r="F71" s="67"/>
      <c r="G71" s="67"/>
      <c r="H71" s="67"/>
      <c r="I71" s="69"/>
    </row>
    <row r="72" spans="3:9" ht="24" customHeight="1">
      <c r="C72" s="51">
        <v>55</v>
      </c>
      <c r="D72" s="322" t="s">
        <v>119</v>
      </c>
      <c r="E72" s="295" t="s">
        <v>6</v>
      </c>
      <c r="F72" s="52" t="s">
        <v>0</v>
      </c>
      <c r="G72" s="60" t="s">
        <v>162</v>
      </c>
      <c r="H72" s="343">
        <v>2582.8999999999996</v>
      </c>
      <c r="I72" s="345">
        <f>H72*1.155</f>
        <v>2983.2494999999994</v>
      </c>
    </row>
    <row r="73" spans="3:9" ht="24" customHeight="1">
      <c r="C73" s="48">
        <v>56</v>
      </c>
      <c r="D73" s="323"/>
      <c r="E73" s="290"/>
      <c r="F73" s="39" t="s">
        <v>1</v>
      </c>
      <c r="G73" s="58" t="s">
        <v>162</v>
      </c>
      <c r="H73" s="341"/>
      <c r="I73" s="346"/>
    </row>
    <row r="74" spans="3:9" ht="24" customHeight="1">
      <c r="C74" s="48">
        <v>57</v>
      </c>
      <c r="D74" s="323"/>
      <c r="E74" s="290"/>
      <c r="F74" s="39" t="s">
        <v>2</v>
      </c>
      <c r="G74" s="58" t="s">
        <v>162</v>
      </c>
      <c r="H74" s="341"/>
      <c r="I74" s="346"/>
    </row>
    <row r="75" spans="3:9" ht="24" customHeight="1">
      <c r="C75" s="48">
        <v>58</v>
      </c>
      <c r="D75" s="323"/>
      <c r="E75" s="290"/>
      <c r="F75" s="39" t="s">
        <v>3</v>
      </c>
      <c r="G75" s="58" t="s">
        <v>162</v>
      </c>
      <c r="H75" s="341"/>
      <c r="I75" s="346"/>
    </row>
    <row r="76" spans="3:9" ht="24" customHeight="1">
      <c r="C76" s="48">
        <v>59</v>
      </c>
      <c r="D76" s="323"/>
      <c r="E76" s="290"/>
      <c r="F76" s="39" t="s">
        <v>4</v>
      </c>
      <c r="G76" s="58" t="s">
        <v>162</v>
      </c>
      <c r="H76" s="341"/>
      <c r="I76" s="346"/>
    </row>
    <row r="77" spans="3:9" ht="24" customHeight="1" thickBot="1">
      <c r="C77" s="49">
        <v>60</v>
      </c>
      <c r="D77" s="342"/>
      <c r="E77" s="296"/>
      <c r="F77" s="50" t="s">
        <v>5</v>
      </c>
      <c r="G77" s="59" t="s">
        <v>162</v>
      </c>
      <c r="H77" s="344"/>
      <c r="I77" s="347"/>
    </row>
    <row r="78" spans="3:9" ht="24" customHeight="1" thickBot="1">
      <c r="C78" s="35"/>
      <c r="D78" s="67" t="s">
        <v>33</v>
      </c>
      <c r="E78" s="67"/>
      <c r="F78" s="67"/>
      <c r="G78" s="67"/>
      <c r="H78" s="67"/>
      <c r="I78" s="69"/>
    </row>
    <row r="79" spans="3:9" ht="24" customHeight="1">
      <c r="C79" s="51">
        <v>61</v>
      </c>
      <c r="D79" s="322" t="s">
        <v>120</v>
      </c>
      <c r="E79" s="295" t="s">
        <v>6</v>
      </c>
      <c r="F79" s="52" t="s">
        <v>0</v>
      </c>
      <c r="G79" s="60" t="s">
        <v>162</v>
      </c>
      <c r="H79" s="343">
        <v>3179.7499999999995</v>
      </c>
      <c r="I79" s="345">
        <f>H79*1.155</f>
        <v>3672.6112499999995</v>
      </c>
    </row>
    <row r="80" spans="3:9" ht="24" customHeight="1">
      <c r="C80" s="48">
        <v>62</v>
      </c>
      <c r="D80" s="323"/>
      <c r="E80" s="290"/>
      <c r="F80" s="39" t="s">
        <v>1</v>
      </c>
      <c r="G80" s="58" t="s">
        <v>162</v>
      </c>
      <c r="H80" s="341"/>
      <c r="I80" s="346"/>
    </row>
    <row r="81" spans="3:9" ht="24" customHeight="1">
      <c r="C81" s="48">
        <v>63</v>
      </c>
      <c r="D81" s="323"/>
      <c r="E81" s="290"/>
      <c r="F81" s="39" t="s">
        <v>2</v>
      </c>
      <c r="G81" s="58" t="s">
        <v>162</v>
      </c>
      <c r="H81" s="341"/>
      <c r="I81" s="346"/>
    </row>
    <row r="82" spans="3:9" ht="24" customHeight="1">
      <c r="C82" s="48">
        <v>64</v>
      </c>
      <c r="D82" s="323"/>
      <c r="E82" s="290"/>
      <c r="F82" s="39" t="s">
        <v>3</v>
      </c>
      <c r="G82" s="58" t="s">
        <v>162</v>
      </c>
      <c r="H82" s="341"/>
      <c r="I82" s="346"/>
    </row>
    <row r="83" spans="3:9" ht="24" customHeight="1">
      <c r="C83" s="48">
        <v>65</v>
      </c>
      <c r="D83" s="323"/>
      <c r="E83" s="290"/>
      <c r="F83" s="39" t="s">
        <v>4</v>
      </c>
      <c r="G83" s="58" t="s">
        <v>162</v>
      </c>
      <c r="H83" s="341"/>
      <c r="I83" s="346"/>
    </row>
    <row r="84" spans="3:9" ht="24" customHeight="1" thickBot="1">
      <c r="C84" s="49">
        <v>66</v>
      </c>
      <c r="D84" s="342"/>
      <c r="E84" s="296"/>
      <c r="F84" s="50" t="s">
        <v>5</v>
      </c>
      <c r="G84" s="59" t="s">
        <v>162</v>
      </c>
      <c r="H84" s="344"/>
      <c r="I84" s="347"/>
    </row>
    <row r="85" spans="3:9" ht="24" customHeight="1" thickBot="1">
      <c r="C85" s="35"/>
      <c r="D85" s="67"/>
      <c r="E85" s="67"/>
      <c r="F85" s="67"/>
      <c r="G85" s="67"/>
      <c r="H85" s="67"/>
      <c r="I85" s="69"/>
    </row>
    <row r="86" spans="3:9" ht="24" customHeight="1">
      <c r="C86" s="51">
        <v>67</v>
      </c>
      <c r="D86" s="322" t="s">
        <v>121</v>
      </c>
      <c r="E86" s="295" t="s">
        <v>6</v>
      </c>
      <c r="F86" s="52" t="s">
        <v>0</v>
      </c>
      <c r="G86" s="60" t="s">
        <v>162</v>
      </c>
      <c r="H86" s="343">
        <v>3806.4999999999995</v>
      </c>
      <c r="I86" s="345">
        <f>H86*1.155</f>
        <v>4396.5074999999997</v>
      </c>
    </row>
    <row r="87" spans="3:9" ht="24" customHeight="1">
      <c r="C87" s="48">
        <v>68</v>
      </c>
      <c r="D87" s="323"/>
      <c r="E87" s="290"/>
      <c r="F87" s="39" t="s">
        <v>1</v>
      </c>
      <c r="G87" s="58" t="s">
        <v>162</v>
      </c>
      <c r="H87" s="341"/>
      <c r="I87" s="346"/>
    </row>
    <row r="88" spans="3:9" ht="24" customHeight="1">
      <c r="C88" s="48">
        <v>69</v>
      </c>
      <c r="D88" s="323"/>
      <c r="E88" s="290"/>
      <c r="F88" s="39" t="s">
        <v>2</v>
      </c>
      <c r="G88" s="58" t="s">
        <v>162</v>
      </c>
      <c r="H88" s="341"/>
      <c r="I88" s="346"/>
    </row>
    <row r="89" spans="3:9" ht="24" customHeight="1">
      <c r="C89" s="48">
        <v>70</v>
      </c>
      <c r="D89" s="323"/>
      <c r="E89" s="290"/>
      <c r="F89" s="39" t="s">
        <v>3</v>
      </c>
      <c r="G89" s="58" t="s">
        <v>162</v>
      </c>
      <c r="H89" s="341"/>
      <c r="I89" s="346"/>
    </row>
    <row r="90" spans="3:9" ht="24" customHeight="1">
      <c r="C90" s="48">
        <v>71</v>
      </c>
      <c r="D90" s="323"/>
      <c r="E90" s="290"/>
      <c r="F90" s="39" t="s">
        <v>4</v>
      </c>
      <c r="G90" s="58" t="s">
        <v>162</v>
      </c>
      <c r="H90" s="341"/>
      <c r="I90" s="346"/>
    </row>
    <row r="91" spans="3:9" ht="24" customHeight="1" thickBot="1">
      <c r="C91" s="49">
        <v>72</v>
      </c>
      <c r="D91" s="342"/>
      <c r="E91" s="296"/>
      <c r="F91" s="50" t="s">
        <v>5</v>
      </c>
      <c r="G91" s="59" t="s">
        <v>162</v>
      </c>
      <c r="H91" s="344"/>
      <c r="I91" s="347"/>
    </row>
    <row r="92" spans="3:9" ht="24" customHeight="1" thickBot="1">
      <c r="C92" s="35"/>
      <c r="D92" s="67"/>
      <c r="E92" s="67"/>
      <c r="F92" s="67"/>
      <c r="G92" s="67"/>
      <c r="H92" s="67"/>
      <c r="I92" s="69"/>
    </row>
    <row r="93" spans="3:9" ht="24" customHeight="1">
      <c r="C93" s="51">
        <v>73</v>
      </c>
      <c r="D93" s="322" t="s">
        <v>122</v>
      </c>
      <c r="E93" s="295" t="s">
        <v>6</v>
      </c>
      <c r="F93" s="52" t="s">
        <v>0</v>
      </c>
      <c r="G93" s="60" t="s">
        <v>162</v>
      </c>
      <c r="H93" s="343">
        <v>4373.45</v>
      </c>
      <c r="I93" s="345">
        <f>H93*1.155</f>
        <v>5051.33475</v>
      </c>
    </row>
    <row r="94" spans="3:9" ht="24" customHeight="1">
      <c r="C94" s="48">
        <v>74</v>
      </c>
      <c r="D94" s="323"/>
      <c r="E94" s="290"/>
      <c r="F94" s="39" t="s">
        <v>1</v>
      </c>
      <c r="G94" s="58" t="s">
        <v>162</v>
      </c>
      <c r="H94" s="341"/>
      <c r="I94" s="346"/>
    </row>
    <row r="95" spans="3:9" ht="24" customHeight="1">
      <c r="C95" s="48">
        <v>75</v>
      </c>
      <c r="D95" s="323"/>
      <c r="E95" s="290"/>
      <c r="F95" s="39" t="s">
        <v>2</v>
      </c>
      <c r="G95" s="58" t="s">
        <v>162</v>
      </c>
      <c r="H95" s="341"/>
      <c r="I95" s="346"/>
    </row>
    <row r="96" spans="3:9" ht="24" customHeight="1">
      <c r="C96" s="48">
        <v>76</v>
      </c>
      <c r="D96" s="323"/>
      <c r="E96" s="290"/>
      <c r="F96" s="39" t="s">
        <v>3</v>
      </c>
      <c r="G96" s="58" t="s">
        <v>162</v>
      </c>
      <c r="H96" s="341"/>
      <c r="I96" s="346"/>
    </row>
    <row r="97" spans="3:9" ht="24" customHeight="1">
      <c r="C97" s="48">
        <v>77</v>
      </c>
      <c r="D97" s="323"/>
      <c r="E97" s="290"/>
      <c r="F97" s="39" t="s">
        <v>4</v>
      </c>
      <c r="G97" s="58" t="s">
        <v>162</v>
      </c>
      <c r="H97" s="341"/>
      <c r="I97" s="346"/>
    </row>
    <row r="98" spans="3:9" ht="24" customHeight="1" thickBot="1">
      <c r="C98" s="49">
        <v>78</v>
      </c>
      <c r="D98" s="342"/>
      <c r="E98" s="296"/>
      <c r="F98" s="50" t="s">
        <v>5</v>
      </c>
      <c r="G98" s="59" t="s">
        <v>162</v>
      </c>
      <c r="H98" s="344"/>
      <c r="I98" s="347"/>
    </row>
    <row r="99" spans="3:9" ht="24" customHeight="1" thickBot="1">
      <c r="C99" s="35"/>
      <c r="D99" s="67"/>
      <c r="E99" s="67"/>
      <c r="F99" s="67"/>
      <c r="G99" s="67"/>
      <c r="H99" s="67"/>
      <c r="I99" s="69"/>
    </row>
    <row r="100" spans="3:9" ht="24" customHeight="1">
      <c r="C100" s="51">
        <v>79</v>
      </c>
      <c r="D100" s="322" t="s">
        <v>123</v>
      </c>
      <c r="E100" s="295" t="s">
        <v>6</v>
      </c>
      <c r="F100" s="52" t="s">
        <v>0</v>
      </c>
      <c r="G100" s="60" t="s">
        <v>162</v>
      </c>
      <c r="H100" s="343">
        <v>5974.2499999999991</v>
      </c>
      <c r="I100" s="345">
        <f>H100*1.155</f>
        <v>6900.2587499999991</v>
      </c>
    </row>
    <row r="101" spans="3:9" ht="24" customHeight="1">
      <c r="C101" s="48">
        <v>80</v>
      </c>
      <c r="D101" s="323"/>
      <c r="E101" s="290"/>
      <c r="F101" s="39" t="s">
        <v>1</v>
      </c>
      <c r="G101" s="58" t="s">
        <v>162</v>
      </c>
      <c r="H101" s="341"/>
      <c r="I101" s="346"/>
    </row>
    <row r="102" spans="3:9" ht="24" customHeight="1">
      <c r="C102" s="48">
        <v>81</v>
      </c>
      <c r="D102" s="323"/>
      <c r="E102" s="290"/>
      <c r="F102" s="39" t="s">
        <v>2</v>
      </c>
      <c r="G102" s="58" t="s">
        <v>162</v>
      </c>
      <c r="H102" s="341"/>
      <c r="I102" s="346"/>
    </row>
    <row r="103" spans="3:9" ht="24" customHeight="1">
      <c r="C103" s="48">
        <v>82</v>
      </c>
      <c r="D103" s="323"/>
      <c r="E103" s="290"/>
      <c r="F103" s="39" t="s">
        <v>3</v>
      </c>
      <c r="G103" s="58" t="s">
        <v>162</v>
      </c>
      <c r="H103" s="341"/>
      <c r="I103" s="346"/>
    </row>
    <row r="104" spans="3:9" ht="24" customHeight="1">
      <c r="C104" s="48">
        <v>83</v>
      </c>
      <c r="D104" s="323"/>
      <c r="E104" s="290"/>
      <c r="F104" s="39" t="s">
        <v>4</v>
      </c>
      <c r="G104" s="58" t="s">
        <v>162</v>
      </c>
      <c r="H104" s="341"/>
      <c r="I104" s="346"/>
    </row>
    <row r="105" spans="3:9" ht="24" customHeight="1" thickBot="1">
      <c r="C105" s="49">
        <v>84</v>
      </c>
      <c r="D105" s="342"/>
      <c r="E105" s="296"/>
      <c r="F105" s="50" t="s">
        <v>5</v>
      </c>
      <c r="G105" s="59" t="s">
        <v>162</v>
      </c>
      <c r="H105" s="344"/>
      <c r="I105" s="347"/>
    </row>
  </sheetData>
  <sheetProtection sheet="1" objects="1" scenarios="1"/>
  <mergeCells count="66">
    <mergeCell ref="I23:I28"/>
    <mergeCell ref="I30:I35"/>
    <mergeCell ref="I37:I42"/>
    <mergeCell ref="I86:I91"/>
    <mergeCell ref="I93:I98"/>
    <mergeCell ref="I100:I105"/>
    <mergeCell ref="I44:I49"/>
    <mergeCell ref="I51:I56"/>
    <mergeCell ref="I58:I63"/>
    <mergeCell ref="I65:I70"/>
    <mergeCell ref="I72:I77"/>
    <mergeCell ref="I79:I84"/>
    <mergeCell ref="I16:I21"/>
    <mergeCell ref="D16:D21"/>
    <mergeCell ref="E16:E21"/>
    <mergeCell ref="H16:H21"/>
    <mergeCell ref="E7:F8"/>
    <mergeCell ref="G7:G8"/>
    <mergeCell ref="D9:D14"/>
    <mergeCell ref="E9:E14"/>
    <mergeCell ref="H9:H14"/>
    <mergeCell ref="I7:I8"/>
    <mergeCell ref="I9:I14"/>
    <mergeCell ref="D23:D28"/>
    <mergeCell ref="E23:E28"/>
    <mergeCell ref="H23:H28"/>
    <mergeCell ref="D30:D35"/>
    <mergeCell ref="E30:E35"/>
    <mergeCell ref="H30:H35"/>
    <mergeCell ref="D37:D42"/>
    <mergeCell ref="E37:E42"/>
    <mergeCell ref="H37:H42"/>
    <mergeCell ref="D44:D49"/>
    <mergeCell ref="E44:E49"/>
    <mergeCell ref="H44:H49"/>
    <mergeCell ref="D51:D56"/>
    <mergeCell ref="E51:E56"/>
    <mergeCell ref="H51:H56"/>
    <mergeCell ref="C57:F57"/>
    <mergeCell ref="D58:D63"/>
    <mergeCell ref="E58:E63"/>
    <mergeCell ref="H58:H63"/>
    <mergeCell ref="D65:D70"/>
    <mergeCell ref="E65:E70"/>
    <mergeCell ref="H65:H70"/>
    <mergeCell ref="E93:E98"/>
    <mergeCell ref="H93:H98"/>
    <mergeCell ref="D72:D77"/>
    <mergeCell ref="E72:E77"/>
    <mergeCell ref="H72:H77"/>
    <mergeCell ref="D79:D84"/>
    <mergeCell ref="E79:E84"/>
    <mergeCell ref="H79:H84"/>
    <mergeCell ref="D100:D105"/>
    <mergeCell ref="E100:E105"/>
    <mergeCell ref="H100:H105"/>
    <mergeCell ref="D86:D91"/>
    <mergeCell ref="E86:E91"/>
    <mergeCell ref="H86:H91"/>
    <mergeCell ref="D93:D98"/>
    <mergeCell ref="C3:I3"/>
    <mergeCell ref="C4:I4"/>
    <mergeCell ref="C5:I5"/>
    <mergeCell ref="D6:F6"/>
    <mergeCell ref="C7:C8"/>
    <mergeCell ref="D7:D8"/>
  </mergeCells>
  <pageMargins left="0.196850393700787" right="0.196850393700787" top="0.82677165354330695" bottom="0.39370078740157499" header="0.62992125984252001" footer="0.196850393700787"/>
  <pageSetup paperSize="9" scale="61" orientation="portrait" r:id="rId1"/>
  <headerFooter alignWithMargins="0">
    <oddHeader>&amp;L&amp;D</oddHeader>
    <oddFooter>&amp;Cעמוד &amp;P מתוך &amp;N_x000D_&amp;1#&amp;"Aptos"&amp;10&amp;K000000 מידע פנימי</oddFooter>
  </headerFooter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7827A-A231-4788-8F2F-8EB9CD7751DA}">
  <sheetPr codeName="גיליון6">
    <tabColor rgb="FF002060"/>
  </sheetPr>
  <dimension ref="C2:J105"/>
  <sheetViews>
    <sheetView rightToLeft="1" zoomScale="70" zoomScaleNormal="70" workbookViewId="0">
      <selection sqref="A1:XFD1048576"/>
    </sheetView>
  </sheetViews>
  <sheetFormatPr defaultColWidth="9.140625" defaultRowHeight="12.75"/>
  <cols>
    <col min="1" max="2" width="9.140625" style="2"/>
    <col min="3" max="3" width="9.140625" style="6" customWidth="1"/>
    <col min="4" max="4" width="20.28515625" style="2" bestFit="1" customWidth="1"/>
    <col min="5" max="5" width="18.85546875" style="2" customWidth="1"/>
    <col min="6" max="6" width="48.5703125" style="2" customWidth="1"/>
    <col min="7" max="7" width="17.140625" style="6" customWidth="1"/>
    <col min="8" max="8" width="18.42578125" style="2" hidden="1" customWidth="1"/>
    <col min="9" max="9" width="30.140625" style="2" customWidth="1"/>
    <col min="10" max="16384" width="9.140625" style="2"/>
  </cols>
  <sheetData>
    <row r="2" spans="3:10" ht="13.5" thickBot="1"/>
    <row r="3" spans="3:10" ht="21" thickBot="1">
      <c r="C3" s="350" t="s">
        <v>190</v>
      </c>
      <c r="D3" s="351"/>
      <c r="E3" s="351"/>
      <c r="F3" s="351"/>
      <c r="G3" s="351"/>
      <c r="H3" s="351"/>
      <c r="I3" s="352"/>
    </row>
    <row r="4" spans="3:10" ht="21" thickBot="1">
      <c r="C4" s="350" t="s">
        <v>171</v>
      </c>
      <c r="D4" s="351"/>
      <c r="E4" s="351"/>
      <c r="F4" s="351"/>
      <c r="G4" s="351"/>
      <c r="H4" s="351"/>
      <c r="I4" s="352"/>
    </row>
    <row r="5" spans="3:10" ht="22.5" customHeight="1" thickBot="1">
      <c r="C5" s="353" t="s">
        <v>176</v>
      </c>
      <c r="D5" s="354"/>
      <c r="E5" s="354"/>
      <c r="F5" s="354"/>
      <c r="G5" s="354"/>
      <c r="H5" s="354"/>
      <c r="I5" s="355"/>
    </row>
    <row r="6" spans="3:10" ht="22.5" customHeight="1" thickBot="1">
      <c r="C6" s="79" t="s">
        <v>165</v>
      </c>
      <c r="D6" s="360" t="s">
        <v>166</v>
      </c>
      <c r="E6" s="361"/>
      <c r="F6" s="362"/>
      <c r="G6" s="79" t="s">
        <v>168</v>
      </c>
      <c r="H6" s="80" t="s">
        <v>169</v>
      </c>
      <c r="I6" s="79" t="s">
        <v>169</v>
      </c>
    </row>
    <row r="7" spans="3:10" s="3" customFormat="1" ht="30" customHeight="1">
      <c r="C7" s="356" t="s">
        <v>159</v>
      </c>
      <c r="D7" s="356" t="s">
        <v>160</v>
      </c>
      <c r="E7" s="356" t="s">
        <v>8</v>
      </c>
      <c r="F7" s="358"/>
      <c r="G7" s="310" t="s">
        <v>167</v>
      </c>
      <c r="H7" s="74" t="s">
        <v>32</v>
      </c>
      <c r="I7" s="310" t="s">
        <v>163</v>
      </c>
      <c r="J7" s="368"/>
    </row>
    <row r="8" spans="3:10" ht="25.5" customHeight="1" thickBot="1">
      <c r="C8" s="357"/>
      <c r="D8" s="357"/>
      <c r="E8" s="357"/>
      <c r="F8" s="359"/>
      <c r="G8" s="311"/>
      <c r="H8" s="75" t="s">
        <v>151</v>
      </c>
      <c r="I8" s="311"/>
      <c r="J8" s="368"/>
    </row>
    <row r="9" spans="3:10" ht="24" customHeight="1" thickBot="1">
      <c r="C9" s="51">
        <v>1</v>
      </c>
      <c r="D9" s="322" t="s">
        <v>110</v>
      </c>
      <c r="E9" s="295" t="s">
        <v>6</v>
      </c>
      <c r="F9" s="52" t="s">
        <v>0</v>
      </c>
      <c r="G9" s="60" t="s">
        <v>162</v>
      </c>
      <c r="H9" s="343">
        <v>865.94999999999993</v>
      </c>
      <c r="I9" s="345">
        <f>H9*1.155</f>
        <v>1000.17225</v>
      </c>
    </row>
    <row r="10" spans="3:10" ht="24" customHeight="1" thickBot="1">
      <c r="C10" s="48">
        <v>2</v>
      </c>
      <c r="D10" s="323"/>
      <c r="E10" s="290"/>
      <c r="F10" s="39" t="s">
        <v>1</v>
      </c>
      <c r="G10" s="60" t="s">
        <v>162</v>
      </c>
      <c r="H10" s="341"/>
      <c r="I10" s="346"/>
    </row>
    <row r="11" spans="3:10" ht="16.5" thickBot="1">
      <c r="C11" s="48">
        <v>3</v>
      </c>
      <c r="D11" s="323"/>
      <c r="E11" s="290"/>
      <c r="F11" s="39" t="s">
        <v>2</v>
      </c>
      <c r="G11" s="60" t="s">
        <v>162</v>
      </c>
      <c r="H11" s="341"/>
      <c r="I11" s="346"/>
    </row>
    <row r="12" spans="3:10" ht="32.25" thickBot="1">
      <c r="C12" s="48">
        <v>4</v>
      </c>
      <c r="D12" s="323"/>
      <c r="E12" s="290"/>
      <c r="F12" s="39" t="s">
        <v>3</v>
      </c>
      <c r="G12" s="60" t="s">
        <v>162</v>
      </c>
      <c r="H12" s="341"/>
      <c r="I12" s="346"/>
    </row>
    <row r="13" spans="3:10" ht="32.25" thickBot="1">
      <c r="C13" s="48">
        <v>5</v>
      </c>
      <c r="D13" s="323"/>
      <c r="E13" s="290"/>
      <c r="F13" s="39" t="s">
        <v>4</v>
      </c>
      <c r="G13" s="60" t="s">
        <v>162</v>
      </c>
      <c r="H13" s="341"/>
      <c r="I13" s="346"/>
    </row>
    <row r="14" spans="3:10" ht="32.25" thickBot="1">
      <c r="C14" s="49">
        <v>6</v>
      </c>
      <c r="D14" s="342"/>
      <c r="E14" s="296"/>
      <c r="F14" s="50" t="s">
        <v>5</v>
      </c>
      <c r="G14" s="172" t="s">
        <v>162</v>
      </c>
      <c r="H14" s="344"/>
      <c r="I14" s="347"/>
    </row>
    <row r="15" spans="3:10" ht="24" customHeight="1" thickBot="1">
      <c r="C15" s="35"/>
      <c r="D15" s="67"/>
      <c r="E15" s="68"/>
      <c r="F15" s="68"/>
      <c r="G15" s="71"/>
      <c r="H15" s="68"/>
      <c r="I15" s="69"/>
    </row>
    <row r="16" spans="3:10" ht="24" customHeight="1" thickBot="1">
      <c r="C16" s="51">
        <v>7</v>
      </c>
      <c r="D16" s="322" t="s">
        <v>111</v>
      </c>
      <c r="E16" s="295" t="s">
        <v>6</v>
      </c>
      <c r="F16" s="52" t="s">
        <v>0</v>
      </c>
      <c r="G16" s="60" t="s">
        <v>162</v>
      </c>
      <c r="H16" s="343">
        <v>878.59999999999991</v>
      </c>
      <c r="I16" s="345">
        <f>H16*1.155</f>
        <v>1014.7829999999999</v>
      </c>
    </row>
    <row r="17" spans="3:9" ht="24" customHeight="1" thickBot="1">
      <c r="C17" s="48">
        <v>8</v>
      </c>
      <c r="D17" s="323"/>
      <c r="E17" s="290"/>
      <c r="F17" s="39" t="s">
        <v>1</v>
      </c>
      <c r="G17" s="60" t="s">
        <v>162</v>
      </c>
      <c r="H17" s="341"/>
      <c r="I17" s="346"/>
    </row>
    <row r="18" spans="3:9" ht="16.5" thickBot="1">
      <c r="C18" s="48">
        <v>9</v>
      </c>
      <c r="D18" s="323"/>
      <c r="E18" s="290"/>
      <c r="F18" s="39" t="s">
        <v>2</v>
      </c>
      <c r="G18" s="60" t="s">
        <v>162</v>
      </c>
      <c r="H18" s="341"/>
      <c r="I18" s="346"/>
    </row>
    <row r="19" spans="3:9" ht="32.25" thickBot="1">
      <c r="C19" s="48">
        <v>10</v>
      </c>
      <c r="D19" s="323"/>
      <c r="E19" s="290"/>
      <c r="F19" s="39" t="s">
        <v>3</v>
      </c>
      <c r="G19" s="60" t="s">
        <v>162</v>
      </c>
      <c r="H19" s="341"/>
      <c r="I19" s="346"/>
    </row>
    <row r="20" spans="3:9" ht="32.25" thickBot="1">
      <c r="C20" s="48">
        <v>11</v>
      </c>
      <c r="D20" s="323"/>
      <c r="E20" s="290"/>
      <c r="F20" s="39" t="s">
        <v>4</v>
      </c>
      <c r="G20" s="60" t="s">
        <v>162</v>
      </c>
      <c r="H20" s="341"/>
      <c r="I20" s="346"/>
    </row>
    <row r="21" spans="3:9" ht="32.25" thickBot="1">
      <c r="C21" s="49">
        <v>12</v>
      </c>
      <c r="D21" s="342"/>
      <c r="E21" s="296"/>
      <c r="F21" s="50" t="s">
        <v>5</v>
      </c>
      <c r="G21" s="172" t="s">
        <v>162</v>
      </c>
      <c r="H21" s="344"/>
      <c r="I21" s="347"/>
    </row>
    <row r="22" spans="3:9" ht="24" customHeight="1" thickBot="1">
      <c r="C22" s="35"/>
      <c r="D22" s="67"/>
      <c r="E22" s="67"/>
      <c r="F22" s="67"/>
      <c r="G22" s="35"/>
      <c r="H22" s="67"/>
      <c r="I22" s="69"/>
    </row>
    <row r="23" spans="3:9" ht="24" customHeight="1" thickBot="1">
      <c r="C23" s="51">
        <v>13</v>
      </c>
      <c r="D23" s="322" t="s">
        <v>112</v>
      </c>
      <c r="E23" s="295" t="s">
        <v>6</v>
      </c>
      <c r="F23" s="52" t="s">
        <v>0</v>
      </c>
      <c r="G23" s="60" t="s">
        <v>162</v>
      </c>
      <c r="H23" s="343">
        <v>1187.9499999999998</v>
      </c>
      <c r="I23" s="345">
        <f>H23*1.155</f>
        <v>1372.0822499999999</v>
      </c>
    </row>
    <row r="24" spans="3:9" ht="24" customHeight="1" thickBot="1">
      <c r="C24" s="48">
        <v>14</v>
      </c>
      <c r="D24" s="323"/>
      <c r="E24" s="290"/>
      <c r="F24" s="39" t="s">
        <v>1</v>
      </c>
      <c r="G24" s="60" t="s">
        <v>162</v>
      </c>
      <c r="H24" s="341"/>
      <c r="I24" s="346"/>
    </row>
    <row r="25" spans="3:9" ht="24" customHeight="1" thickBot="1">
      <c r="C25" s="48">
        <v>15</v>
      </c>
      <c r="D25" s="323"/>
      <c r="E25" s="290"/>
      <c r="F25" s="39" t="s">
        <v>2</v>
      </c>
      <c r="G25" s="60" t="s">
        <v>162</v>
      </c>
      <c r="H25" s="341"/>
      <c r="I25" s="346"/>
    </row>
    <row r="26" spans="3:9" ht="32.25" thickBot="1">
      <c r="C26" s="48">
        <v>16</v>
      </c>
      <c r="D26" s="323"/>
      <c r="E26" s="290"/>
      <c r="F26" s="39" t="s">
        <v>3</v>
      </c>
      <c r="G26" s="60" t="s">
        <v>162</v>
      </c>
      <c r="H26" s="341"/>
      <c r="I26" s="346"/>
    </row>
    <row r="27" spans="3:9" ht="32.25" thickBot="1">
      <c r="C27" s="48">
        <v>17</v>
      </c>
      <c r="D27" s="323"/>
      <c r="E27" s="290"/>
      <c r="F27" s="39" t="s">
        <v>4</v>
      </c>
      <c r="G27" s="60" t="s">
        <v>162</v>
      </c>
      <c r="H27" s="341"/>
      <c r="I27" s="346"/>
    </row>
    <row r="28" spans="3:9" ht="32.25" thickBot="1">
      <c r="C28" s="49">
        <v>18</v>
      </c>
      <c r="D28" s="342"/>
      <c r="E28" s="296"/>
      <c r="F28" s="50" t="s">
        <v>5</v>
      </c>
      <c r="G28" s="172" t="s">
        <v>162</v>
      </c>
      <c r="H28" s="344"/>
      <c r="I28" s="347"/>
    </row>
    <row r="29" spans="3:9" ht="24" customHeight="1" thickBot="1">
      <c r="C29" s="35"/>
      <c r="D29" s="67"/>
      <c r="E29" s="67"/>
      <c r="F29" s="67"/>
      <c r="G29" s="35"/>
      <c r="H29" s="67"/>
      <c r="I29" s="69"/>
    </row>
    <row r="30" spans="3:9" ht="24" customHeight="1" thickBot="1">
      <c r="C30" s="51">
        <v>19</v>
      </c>
      <c r="D30" s="322" t="s">
        <v>113</v>
      </c>
      <c r="E30" s="295" t="s">
        <v>6</v>
      </c>
      <c r="F30" s="52" t="s">
        <v>0</v>
      </c>
      <c r="G30" s="60" t="s">
        <v>162</v>
      </c>
      <c r="H30" s="343">
        <v>1212.0999999999999</v>
      </c>
      <c r="I30" s="345">
        <f>H30*1.155</f>
        <v>1399.9755</v>
      </c>
    </row>
    <row r="31" spans="3:9" ht="24" customHeight="1" thickBot="1">
      <c r="C31" s="48">
        <v>20</v>
      </c>
      <c r="D31" s="323"/>
      <c r="E31" s="290"/>
      <c r="F31" s="39" t="s">
        <v>1</v>
      </c>
      <c r="G31" s="60" t="s">
        <v>162</v>
      </c>
      <c r="H31" s="341"/>
      <c r="I31" s="346"/>
    </row>
    <row r="32" spans="3:9" ht="24" customHeight="1" thickBot="1">
      <c r="C32" s="48">
        <v>21</v>
      </c>
      <c r="D32" s="323"/>
      <c r="E32" s="290"/>
      <c r="F32" s="39" t="s">
        <v>2</v>
      </c>
      <c r="G32" s="60" t="s">
        <v>162</v>
      </c>
      <c r="H32" s="341"/>
      <c r="I32" s="346"/>
    </row>
    <row r="33" spans="3:9" ht="32.25" thickBot="1">
      <c r="C33" s="48">
        <v>22</v>
      </c>
      <c r="D33" s="323"/>
      <c r="E33" s="290"/>
      <c r="F33" s="39" t="s">
        <v>3</v>
      </c>
      <c r="G33" s="60" t="s">
        <v>162</v>
      </c>
      <c r="H33" s="341"/>
      <c r="I33" s="346"/>
    </row>
    <row r="34" spans="3:9" ht="32.25" thickBot="1">
      <c r="C34" s="48">
        <v>23</v>
      </c>
      <c r="D34" s="323"/>
      <c r="E34" s="290"/>
      <c r="F34" s="39" t="s">
        <v>4</v>
      </c>
      <c r="G34" s="60" t="s">
        <v>162</v>
      </c>
      <c r="H34" s="341"/>
      <c r="I34" s="346"/>
    </row>
    <row r="35" spans="3:9" ht="32.25" thickBot="1">
      <c r="C35" s="49">
        <v>24</v>
      </c>
      <c r="D35" s="342"/>
      <c r="E35" s="296"/>
      <c r="F35" s="50" t="s">
        <v>5</v>
      </c>
      <c r="G35" s="172" t="s">
        <v>162</v>
      </c>
      <c r="H35" s="344"/>
      <c r="I35" s="347"/>
    </row>
    <row r="36" spans="3:9" ht="24" customHeight="1" thickBot="1">
      <c r="C36" s="35"/>
      <c r="D36" s="67"/>
      <c r="E36" s="67"/>
      <c r="F36" s="67"/>
      <c r="G36" s="35"/>
      <c r="H36" s="67"/>
      <c r="I36" s="69"/>
    </row>
    <row r="37" spans="3:9" ht="24" customHeight="1" thickBot="1">
      <c r="C37" s="51">
        <v>25</v>
      </c>
      <c r="D37" s="322" t="s">
        <v>114</v>
      </c>
      <c r="E37" s="295" t="s">
        <v>6</v>
      </c>
      <c r="F37" s="52" t="s">
        <v>0</v>
      </c>
      <c r="G37" s="60" t="s">
        <v>162</v>
      </c>
      <c r="H37" s="343">
        <v>1670.9499999999998</v>
      </c>
      <c r="I37" s="345">
        <f>H37*1.155</f>
        <v>1929.9472499999999</v>
      </c>
    </row>
    <row r="38" spans="3:9" ht="24" customHeight="1" thickBot="1">
      <c r="C38" s="48">
        <v>26</v>
      </c>
      <c r="D38" s="323"/>
      <c r="E38" s="290"/>
      <c r="F38" s="39" t="s">
        <v>1</v>
      </c>
      <c r="G38" s="60" t="s">
        <v>162</v>
      </c>
      <c r="H38" s="341"/>
      <c r="I38" s="346"/>
    </row>
    <row r="39" spans="3:9" ht="24" customHeight="1" thickBot="1">
      <c r="C39" s="48">
        <v>27</v>
      </c>
      <c r="D39" s="323"/>
      <c r="E39" s="290"/>
      <c r="F39" s="39" t="s">
        <v>2</v>
      </c>
      <c r="G39" s="60" t="s">
        <v>162</v>
      </c>
      <c r="H39" s="341"/>
      <c r="I39" s="346"/>
    </row>
    <row r="40" spans="3:9" ht="32.25" thickBot="1">
      <c r="C40" s="48">
        <v>28</v>
      </c>
      <c r="D40" s="323"/>
      <c r="E40" s="290"/>
      <c r="F40" s="39" t="s">
        <v>3</v>
      </c>
      <c r="G40" s="60" t="s">
        <v>162</v>
      </c>
      <c r="H40" s="341"/>
      <c r="I40" s="346"/>
    </row>
    <row r="41" spans="3:9" ht="32.25" thickBot="1">
      <c r="C41" s="48">
        <v>29</v>
      </c>
      <c r="D41" s="323"/>
      <c r="E41" s="290"/>
      <c r="F41" s="39" t="s">
        <v>4</v>
      </c>
      <c r="G41" s="60" t="s">
        <v>162</v>
      </c>
      <c r="H41" s="341"/>
      <c r="I41" s="346"/>
    </row>
    <row r="42" spans="3:9" ht="32.25" thickBot="1">
      <c r="C42" s="49">
        <v>30</v>
      </c>
      <c r="D42" s="342"/>
      <c r="E42" s="296"/>
      <c r="F42" s="50" t="s">
        <v>5</v>
      </c>
      <c r="G42" s="172" t="s">
        <v>162</v>
      </c>
      <c r="H42" s="344"/>
      <c r="I42" s="347"/>
    </row>
    <row r="43" spans="3:9" ht="24" customHeight="1" thickBot="1">
      <c r="C43" s="35"/>
      <c r="D43" s="67"/>
      <c r="E43" s="67"/>
      <c r="F43" s="67"/>
      <c r="G43" s="35"/>
      <c r="H43" s="67"/>
      <c r="I43" s="69"/>
    </row>
    <row r="44" spans="3:9" ht="24" customHeight="1" thickBot="1">
      <c r="C44" s="51">
        <v>31</v>
      </c>
      <c r="D44" s="322" t="s">
        <v>115</v>
      </c>
      <c r="E44" s="295" t="s">
        <v>6</v>
      </c>
      <c r="F44" s="52" t="s">
        <v>0</v>
      </c>
      <c r="G44" s="60" t="s">
        <v>162</v>
      </c>
      <c r="H44" s="343">
        <v>1966.4999999999998</v>
      </c>
      <c r="I44" s="345">
        <f>H44*1.155</f>
        <v>2271.3074999999999</v>
      </c>
    </row>
    <row r="45" spans="3:9" ht="24" customHeight="1" thickBot="1">
      <c r="C45" s="48">
        <v>32</v>
      </c>
      <c r="D45" s="323"/>
      <c r="E45" s="290"/>
      <c r="F45" s="39" t="s">
        <v>1</v>
      </c>
      <c r="G45" s="60" t="s">
        <v>162</v>
      </c>
      <c r="H45" s="341"/>
      <c r="I45" s="346"/>
    </row>
    <row r="46" spans="3:9" ht="16.5" thickBot="1">
      <c r="C46" s="48">
        <v>33</v>
      </c>
      <c r="D46" s="323"/>
      <c r="E46" s="290"/>
      <c r="F46" s="39" t="s">
        <v>2</v>
      </c>
      <c r="G46" s="60" t="s">
        <v>162</v>
      </c>
      <c r="H46" s="341"/>
      <c r="I46" s="346"/>
    </row>
    <row r="47" spans="3:9" ht="32.25" thickBot="1">
      <c r="C47" s="48">
        <v>34</v>
      </c>
      <c r="D47" s="323"/>
      <c r="E47" s="290"/>
      <c r="F47" s="39" t="s">
        <v>3</v>
      </c>
      <c r="G47" s="60" t="s">
        <v>162</v>
      </c>
      <c r="H47" s="341"/>
      <c r="I47" s="346"/>
    </row>
    <row r="48" spans="3:9" ht="32.25" thickBot="1">
      <c r="C48" s="48">
        <v>35</v>
      </c>
      <c r="D48" s="323"/>
      <c r="E48" s="290"/>
      <c r="F48" s="39" t="s">
        <v>4</v>
      </c>
      <c r="G48" s="60" t="s">
        <v>162</v>
      </c>
      <c r="H48" s="341"/>
      <c r="I48" s="346"/>
    </row>
    <row r="49" spans="3:9" ht="32.25" thickBot="1">
      <c r="C49" s="49">
        <v>36</v>
      </c>
      <c r="D49" s="342"/>
      <c r="E49" s="296"/>
      <c r="F49" s="50" t="s">
        <v>5</v>
      </c>
      <c r="G49" s="172" t="s">
        <v>162</v>
      </c>
      <c r="H49" s="344"/>
      <c r="I49" s="347"/>
    </row>
    <row r="50" spans="3:9" ht="24" customHeight="1" thickBot="1">
      <c r="C50" s="35"/>
      <c r="D50" s="67"/>
      <c r="E50" s="67"/>
      <c r="F50" s="67"/>
      <c r="G50" s="35"/>
      <c r="H50" s="67"/>
      <c r="I50" s="69"/>
    </row>
    <row r="51" spans="3:9" ht="24" customHeight="1" thickBot="1">
      <c r="C51" s="51">
        <v>37</v>
      </c>
      <c r="D51" s="322" t="s">
        <v>116</v>
      </c>
      <c r="E51" s="295" t="s">
        <v>6</v>
      </c>
      <c r="F51" s="52" t="s">
        <v>0</v>
      </c>
      <c r="G51" s="60" t="s">
        <v>162</v>
      </c>
      <c r="H51" s="343">
        <v>2118.2999999999997</v>
      </c>
      <c r="I51" s="345">
        <f>H51*1.155</f>
        <v>2446.6364999999996</v>
      </c>
    </row>
    <row r="52" spans="3:9" ht="24" customHeight="1" thickBot="1">
      <c r="C52" s="48">
        <v>38</v>
      </c>
      <c r="D52" s="323"/>
      <c r="E52" s="290"/>
      <c r="F52" s="39" t="s">
        <v>1</v>
      </c>
      <c r="G52" s="60" t="s">
        <v>162</v>
      </c>
      <c r="H52" s="341"/>
      <c r="I52" s="346"/>
    </row>
    <row r="53" spans="3:9" ht="24" customHeight="1" thickBot="1">
      <c r="C53" s="48">
        <v>39</v>
      </c>
      <c r="D53" s="323"/>
      <c r="E53" s="290"/>
      <c r="F53" s="39" t="s">
        <v>2</v>
      </c>
      <c r="G53" s="60" t="s">
        <v>162</v>
      </c>
      <c r="H53" s="341"/>
      <c r="I53" s="346"/>
    </row>
    <row r="54" spans="3:9" ht="32.25" thickBot="1">
      <c r="C54" s="48">
        <v>40</v>
      </c>
      <c r="D54" s="323"/>
      <c r="E54" s="290"/>
      <c r="F54" s="39" t="s">
        <v>3</v>
      </c>
      <c r="G54" s="60" t="s">
        <v>162</v>
      </c>
      <c r="H54" s="341"/>
      <c r="I54" s="346"/>
    </row>
    <row r="55" spans="3:9" ht="32.25" thickBot="1">
      <c r="C55" s="48">
        <v>41</v>
      </c>
      <c r="D55" s="323"/>
      <c r="E55" s="290"/>
      <c r="F55" s="39" t="s">
        <v>4</v>
      </c>
      <c r="G55" s="60" t="s">
        <v>162</v>
      </c>
      <c r="H55" s="341"/>
      <c r="I55" s="346"/>
    </row>
    <row r="56" spans="3:9" ht="32.25" thickBot="1">
      <c r="C56" s="49">
        <v>42</v>
      </c>
      <c r="D56" s="342"/>
      <c r="E56" s="296"/>
      <c r="F56" s="50" t="s">
        <v>5</v>
      </c>
      <c r="G56" s="172" t="s">
        <v>162</v>
      </c>
      <c r="H56" s="344"/>
      <c r="I56" s="347"/>
    </row>
    <row r="57" spans="3:9" ht="24" customHeight="1" thickBot="1">
      <c r="C57" s="348" t="str">
        <f ca="1">MID(CELL("Filename",H63),SEARCH("]",CELL("Filename",H63),1)+1,100)</f>
        <v>6. תלת פאזי - 750 סל''ד</v>
      </c>
      <c r="D57" s="348"/>
      <c r="E57" s="348"/>
      <c r="F57" s="348"/>
      <c r="G57" s="70"/>
      <c r="H57" s="67"/>
      <c r="I57" s="69"/>
    </row>
    <row r="58" spans="3:9" ht="24" customHeight="1" thickBot="1">
      <c r="C58" s="51">
        <v>43</v>
      </c>
      <c r="D58" s="322" t="s">
        <v>117</v>
      </c>
      <c r="E58" s="295" t="s">
        <v>6</v>
      </c>
      <c r="F58" s="52" t="s">
        <v>0</v>
      </c>
      <c r="G58" s="60" t="s">
        <v>162</v>
      </c>
      <c r="H58" s="343">
        <v>2586.35</v>
      </c>
      <c r="I58" s="345">
        <f>H58*1.155</f>
        <v>2987.23425</v>
      </c>
    </row>
    <row r="59" spans="3:9" ht="24" customHeight="1" thickBot="1">
      <c r="C59" s="48">
        <v>44</v>
      </c>
      <c r="D59" s="323"/>
      <c r="E59" s="290"/>
      <c r="F59" s="39" t="s">
        <v>1</v>
      </c>
      <c r="G59" s="60" t="s">
        <v>162</v>
      </c>
      <c r="H59" s="341"/>
      <c r="I59" s="346"/>
    </row>
    <row r="60" spans="3:9" ht="24" customHeight="1" thickBot="1">
      <c r="C60" s="48">
        <v>45</v>
      </c>
      <c r="D60" s="323"/>
      <c r="E60" s="290"/>
      <c r="F60" s="39" t="s">
        <v>2</v>
      </c>
      <c r="G60" s="60" t="s">
        <v>162</v>
      </c>
      <c r="H60" s="341"/>
      <c r="I60" s="346"/>
    </row>
    <row r="61" spans="3:9" ht="32.25" thickBot="1">
      <c r="C61" s="48">
        <v>46</v>
      </c>
      <c r="D61" s="323"/>
      <c r="E61" s="290"/>
      <c r="F61" s="39" t="s">
        <v>3</v>
      </c>
      <c r="G61" s="60" t="s">
        <v>162</v>
      </c>
      <c r="H61" s="341"/>
      <c r="I61" s="346"/>
    </row>
    <row r="62" spans="3:9" ht="32.25" thickBot="1">
      <c r="C62" s="48">
        <v>47</v>
      </c>
      <c r="D62" s="323"/>
      <c r="E62" s="290"/>
      <c r="F62" s="39" t="s">
        <v>4</v>
      </c>
      <c r="G62" s="60" t="s">
        <v>162</v>
      </c>
      <c r="H62" s="341"/>
      <c r="I62" s="346"/>
    </row>
    <row r="63" spans="3:9" ht="32.25" thickBot="1">
      <c r="C63" s="49">
        <v>48</v>
      </c>
      <c r="D63" s="342"/>
      <c r="E63" s="296"/>
      <c r="F63" s="50" t="s">
        <v>5</v>
      </c>
      <c r="G63" s="172" t="s">
        <v>162</v>
      </c>
      <c r="H63" s="344"/>
      <c r="I63" s="347"/>
    </row>
    <row r="64" spans="3:9" ht="24" customHeight="1" thickBot="1">
      <c r="C64" s="35"/>
      <c r="D64" s="67"/>
      <c r="E64" s="67"/>
      <c r="F64" s="67"/>
      <c r="G64" s="35"/>
      <c r="H64" s="67"/>
      <c r="I64" s="69"/>
    </row>
    <row r="65" spans="3:9" ht="24" customHeight="1" thickBot="1">
      <c r="C65" s="51">
        <v>49</v>
      </c>
      <c r="D65" s="322" t="s">
        <v>118</v>
      </c>
      <c r="E65" s="295" t="s">
        <v>6</v>
      </c>
      <c r="F65" s="52" t="s">
        <v>0</v>
      </c>
      <c r="G65" s="60" t="s">
        <v>162</v>
      </c>
      <c r="H65" s="343">
        <v>2717.45</v>
      </c>
      <c r="I65" s="345">
        <f>H65*1.155</f>
        <v>3138.6547499999997</v>
      </c>
    </row>
    <row r="66" spans="3:9" ht="24" customHeight="1" thickBot="1">
      <c r="C66" s="48">
        <v>50</v>
      </c>
      <c r="D66" s="323"/>
      <c r="E66" s="290"/>
      <c r="F66" s="39" t="s">
        <v>1</v>
      </c>
      <c r="G66" s="60" t="s">
        <v>162</v>
      </c>
      <c r="H66" s="341"/>
      <c r="I66" s="346"/>
    </row>
    <row r="67" spans="3:9" ht="24" customHeight="1" thickBot="1">
      <c r="C67" s="48">
        <v>51</v>
      </c>
      <c r="D67" s="323"/>
      <c r="E67" s="290"/>
      <c r="F67" s="39" t="s">
        <v>2</v>
      </c>
      <c r="G67" s="60" t="s">
        <v>162</v>
      </c>
      <c r="H67" s="341"/>
      <c r="I67" s="346"/>
    </row>
    <row r="68" spans="3:9" ht="32.25" thickBot="1">
      <c r="C68" s="48">
        <v>52</v>
      </c>
      <c r="D68" s="323"/>
      <c r="E68" s="290"/>
      <c r="F68" s="39" t="s">
        <v>3</v>
      </c>
      <c r="G68" s="60" t="s">
        <v>162</v>
      </c>
      <c r="H68" s="341"/>
      <c r="I68" s="346"/>
    </row>
    <row r="69" spans="3:9" ht="32.25" thickBot="1">
      <c r="C69" s="48">
        <v>53</v>
      </c>
      <c r="D69" s="323"/>
      <c r="E69" s="290"/>
      <c r="F69" s="39" t="s">
        <v>4</v>
      </c>
      <c r="G69" s="60" t="s">
        <v>162</v>
      </c>
      <c r="H69" s="341"/>
      <c r="I69" s="346"/>
    </row>
    <row r="70" spans="3:9" ht="32.25" thickBot="1">
      <c r="C70" s="49">
        <v>54</v>
      </c>
      <c r="D70" s="342"/>
      <c r="E70" s="296"/>
      <c r="F70" s="50" t="s">
        <v>5</v>
      </c>
      <c r="G70" s="172" t="s">
        <v>162</v>
      </c>
      <c r="H70" s="344"/>
      <c r="I70" s="347"/>
    </row>
    <row r="71" spans="3:9" ht="24" customHeight="1" thickBot="1">
      <c r="C71" s="35"/>
      <c r="D71" s="67"/>
      <c r="E71" s="67"/>
      <c r="F71" s="67"/>
      <c r="G71" s="35"/>
      <c r="H71" s="67"/>
      <c r="I71" s="69"/>
    </row>
    <row r="72" spans="3:9" ht="24" customHeight="1" thickBot="1">
      <c r="C72" s="51">
        <v>55</v>
      </c>
      <c r="D72" s="322" t="s">
        <v>119</v>
      </c>
      <c r="E72" s="295" t="s">
        <v>6</v>
      </c>
      <c r="F72" s="52" t="s">
        <v>0</v>
      </c>
      <c r="G72" s="60" t="s">
        <v>162</v>
      </c>
      <c r="H72" s="343">
        <v>3332.7</v>
      </c>
      <c r="I72" s="345">
        <f>H72*1.155</f>
        <v>3849.2684999999997</v>
      </c>
    </row>
    <row r="73" spans="3:9" ht="24" customHeight="1" thickBot="1">
      <c r="C73" s="48">
        <v>56</v>
      </c>
      <c r="D73" s="323"/>
      <c r="E73" s="290"/>
      <c r="F73" s="39" t="s">
        <v>1</v>
      </c>
      <c r="G73" s="60" t="s">
        <v>162</v>
      </c>
      <c r="H73" s="341"/>
      <c r="I73" s="346"/>
    </row>
    <row r="74" spans="3:9" ht="16.5" thickBot="1">
      <c r="C74" s="48">
        <v>57</v>
      </c>
      <c r="D74" s="323"/>
      <c r="E74" s="290"/>
      <c r="F74" s="39" t="s">
        <v>2</v>
      </c>
      <c r="G74" s="60" t="s">
        <v>162</v>
      </c>
      <c r="H74" s="341"/>
      <c r="I74" s="346"/>
    </row>
    <row r="75" spans="3:9" ht="32.25" thickBot="1">
      <c r="C75" s="48">
        <v>58</v>
      </c>
      <c r="D75" s="323"/>
      <c r="E75" s="290"/>
      <c r="F75" s="39" t="s">
        <v>3</v>
      </c>
      <c r="G75" s="60" t="s">
        <v>162</v>
      </c>
      <c r="H75" s="341"/>
      <c r="I75" s="346"/>
    </row>
    <row r="76" spans="3:9" ht="32.25" thickBot="1">
      <c r="C76" s="48">
        <v>59</v>
      </c>
      <c r="D76" s="323"/>
      <c r="E76" s="290"/>
      <c r="F76" s="39" t="s">
        <v>4</v>
      </c>
      <c r="G76" s="60" t="s">
        <v>162</v>
      </c>
      <c r="H76" s="341"/>
      <c r="I76" s="346"/>
    </row>
    <row r="77" spans="3:9" ht="32.25" thickBot="1">
      <c r="C77" s="49">
        <v>60</v>
      </c>
      <c r="D77" s="342"/>
      <c r="E77" s="296"/>
      <c r="F77" s="50" t="s">
        <v>5</v>
      </c>
      <c r="G77" s="172" t="s">
        <v>162</v>
      </c>
      <c r="H77" s="344"/>
      <c r="I77" s="347"/>
    </row>
    <row r="78" spans="3:9" ht="24" customHeight="1" thickBot="1">
      <c r="C78" s="35"/>
      <c r="D78" s="67" t="s">
        <v>33</v>
      </c>
      <c r="E78" s="67"/>
      <c r="F78" s="67"/>
      <c r="G78" s="35"/>
      <c r="H78" s="67"/>
      <c r="I78" s="69"/>
    </row>
    <row r="79" spans="3:9" ht="16.5" thickBot="1">
      <c r="C79" s="51">
        <v>61</v>
      </c>
      <c r="D79" s="322" t="s">
        <v>120</v>
      </c>
      <c r="E79" s="295" t="s">
        <v>6</v>
      </c>
      <c r="F79" s="52" t="s">
        <v>0</v>
      </c>
      <c r="G79" s="60" t="s">
        <v>162</v>
      </c>
      <c r="H79" s="343">
        <v>3661.6</v>
      </c>
      <c r="I79" s="345">
        <f>H79*1.155</f>
        <v>4229.1480000000001</v>
      </c>
    </row>
    <row r="80" spans="3:9" ht="24" customHeight="1" thickBot="1">
      <c r="C80" s="48">
        <v>62</v>
      </c>
      <c r="D80" s="323"/>
      <c r="E80" s="290"/>
      <c r="F80" s="39" t="s">
        <v>1</v>
      </c>
      <c r="G80" s="60" t="s">
        <v>162</v>
      </c>
      <c r="H80" s="341"/>
      <c r="I80" s="346"/>
    </row>
    <row r="81" spans="3:9" ht="16.5" thickBot="1">
      <c r="C81" s="48">
        <v>63</v>
      </c>
      <c r="D81" s="323"/>
      <c r="E81" s="290"/>
      <c r="F81" s="39" t="s">
        <v>2</v>
      </c>
      <c r="G81" s="60" t="s">
        <v>162</v>
      </c>
      <c r="H81" s="341"/>
      <c r="I81" s="346"/>
    </row>
    <row r="82" spans="3:9" ht="32.25" thickBot="1">
      <c r="C82" s="48">
        <v>64</v>
      </c>
      <c r="D82" s="323"/>
      <c r="E82" s="290"/>
      <c r="F82" s="39" t="s">
        <v>3</v>
      </c>
      <c r="G82" s="60" t="s">
        <v>162</v>
      </c>
      <c r="H82" s="341"/>
      <c r="I82" s="346"/>
    </row>
    <row r="83" spans="3:9" ht="32.25" thickBot="1">
      <c r="C83" s="48">
        <v>65</v>
      </c>
      <c r="D83" s="323"/>
      <c r="E83" s="290"/>
      <c r="F83" s="39" t="s">
        <v>4</v>
      </c>
      <c r="G83" s="60" t="s">
        <v>162</v>
      </c>
      <c r="H83" s="341"/>
      <c r="I83" s="346"/>
    </row>
    <row r="84" spans="3:9" ht="32.25" thickBot="1">
      <c r="C84" s="49">
        <v>66</v>
      </c>
      <c r="D84" s="342"/>
      <c r="E84" s="296"/>
      <c r="F84" s="50" t="s">
        <v>5</v>
      </c>
      <c r="G84" s="172" t="s">
        <v>162</v>
      </c>
      <c r="H84" s="344"/>
      <c r="I84" s="347"/>
    </row>
    <row r="85" spans="3:9" ht="24" customHeight="1" thickBot="1">
      <c r="C85" s="35"/>
      <c r="D85" s="67"/>
      <c r="E85" s="67"/>
      <c r="F85" s="67"/>
      <c r="G85" s="35"/>
      <c r="H85" s="67"/>
      <c r="I85" s="69"/>
    </row>
    <row r="86" spans="3:9" ht="24" customHeight="1" thickBot="1">
      <c r="C86" s="51">
        <v>67</v>
      </c>
      <c r="D86" s="322" t="s">
        <v>121</v>
      </c>
      <c r="E86" s="295" t="s">
        <v>6</v>
      </c>
      <c r="F86" s="52" t="s">
        <v>0</v>
      </c>
      <c r="G86" s="60" t="s">
        <v>162</v>
      </c>
      <c r="H86" s="343">
        <v>4587.3499999999995</v>
      </c>
      <c r="I86" s="345">
        <f>H86*1.155</f>
        <v>5298.3892499999993</v>
      </c>
    </row>
    <row r="87" spans="3:9" ht="24" customHeight="1" thickBot="1">
      <c r="C87" s="48">
        <v>68</v>
      </c>
      <c r="D87" s="323"/>
      <c r="E87" s="290"/>
      <c r="F87" s="39" t="s">
        <v>1</v>
      </c>
      <c r="G87" s="60" t="s">
        <v>162</v>
      </c>
      <c r="H87" s="341"/>
      <c r="I87" s="346"/>
    </row>
    <row r="88" spans="3:9" ht="16.5" thickBot="1">
      <c r="C88" s="48">
        <v>69</v>
      </c>
      <c r="D88" s="323"/>
      <c r="E88" s="290"/>
      <c r="F88" s="39" t="s">
        <v>2</v>
      </c>
      <c r="G88" s="60" t="s">
        <v>162</v>
      </c>
      <c r="H88" s="341"/>
      <c r="I88" s="346"/>
    </row>
    <row r="89" spans="3:9" ht="32.25" thickBot="1">
      <c r="C89" s="48">
        <v>70</v>
      </c>
      <c r="D89" s="323"/>
      <c r="E89" s="290"/>
      <c r="F89" s="39" t="s">
        <v>3</v>
      </c>
      <c r="G89" s="60" t="s">
        <v>162</v>
      </c>
      <c r="H89" s="341"/>
      <c r="I89" s="346"/>
    </row>
    <row r="90" spans="3:9" ht="32.25" thickBot="1">
      <c r="C90" s="48">
        <v>71</v>
      </c>
      <c r="D90" s="323"/>
      <c r="E90" s="290"/>
      <c r="F90" s="39" t="s">
        <v>4</v>
      </c>
      <c r="G90" s="60" t="s">
        <v>162</v>
      </c>
      <c r="H90" s="341"/>
      <c r="I90" s="346"/>
    </row>
    <row r="91" spans="3:9" ht="32.25" thickBot="1">
      <c r="C91" s="49">
        <v>72</v>
      </c>
      <c r="D91" s="342"/>
      <c r="E91" s="296"/>
      <c r="F91" s="50" t="s">
        <v>5</v>
      </c>
      <c r="G91" s="172" t="s">
        <v>162</v>
      </c>
      <c r="H91" s="344"/>
      <c r="I91" s="347"/>
    </row>
    <row r="92" spans="3:9" ht="24" customHeight="1" thickBot="1">
      <c r="C92" s="35"/>
      <c r="D92" s="67"/>
      <c r="E92" s="67"/>
      <c r="F92" s="67"/>
      <c r="G92" s="35"/>
      <c r="H92" s="67"/>
      <c r="I92" s="69"/>
    </row>
    <row r="93" spans="3:9" ht="24" customHeight="1" thickBot="1">
      <c r="C93" s="51">
        <v>73</v>
      </c>
      <c r="D93" s="322" t="s">
        <v>122</v>
      </c>
      <c r="E93" s="295" t="s">
        <v>6</v>
      </c>
      <c r="F93" s="52" t="s">
        <v>0</v>
      </c>
      <c r="G93" s="60" t="s">
        <v>162</v>
      </c>
      <c r="H93" s="343">
        <v>5074.95</v>
      </c>
      <c r="I93" s="345">
        <f>H93*1.155</f>
        <v>5861.5672500000001</v>
      </c>
    </row>
    <row r="94" spans="3:9" ht="24" customHeight="1" thickBot="1">
      <c r="C94" s="48">
        <v>74</v>
      </c>
      <c r="D94" s="323"/>
      <c r="E94" s="290"/>
      <c r="F94" s="39" t="s">
        <v>1</v>
      </c>
      <c r="G94" s="60" t="s">
        <v>162</v>
      </c>
      <c r="H94" s="341"/>
      <c r="I94" s="346"/>
    </row>
    <row r="95" spans="3:9" ht="16.5" thickBot="1">
      <c r="C95" s="48">
        <v>75</v>
      </c>
      <c r="D95" s="323"/>
      <c r="E95" s="290"/>
      <c r="F95" s="39" t="s">
        <v>2</v>
      </c>
      <c r="G95" s="60" t="s">
        <v>162</v>
      </c>
      <c r="H95" s="341"/>
      <c r="I95" s="346"/>
    </row>
    <row r="96" spans="3:9" ht="32.25" thickBot="1">
      <c r="C96" s="48">
        <v>76</v>
      </c>
      <c r="D96" s="323"/>
      <c r="E96" s="290"/>
      <c r="F96" s="39" t="s">
        <v>3</v>
      </c>
      <c r="G96" s="60" t="s">
        <v>162</v>
      </c>
      <c r="H96" s="341"/>
      <c r="I96" s="346"/>
    </row>
    <row r="97" spans="3:9" ht="32.25" thickBot="1">
      <c r="C97" s="48">
        <v>77</v>
      </c>
      <c r="D97" s="323"/>
      <c r="E97" s="290"/>
      <c r="F97" s="39" t="s">
        <v>4</v>
      </c>
      <c r="G97" s="60" t="s">
        <v>162</v>
      </c>
      <c r="H97" s="341"/>
      <c r="I97" s="346"/>
    </row>
    <row r="98" spans="3:9" ht="32.25" thickBot="1">
      <c r="C98" s="49">
        <v>78</v>
      </c>
      <c r="D98" s="342"/>
      <c r="E98" s="296"/>
      <c r="F98" s="50" t="s">
        <v>5</v>
      </c>
      <c r="G98" s="172" t="s">
        <v>162</v>
      </c>
      <c r="H98" s="344"/>
      <c r="I98" s="347"/>
    </row>
    <row r="99" spans="3:9" ht="24" customHeight="1" thickBot="1">
      <c r="C99" s="35"/>
      <c r="D99" s="67"/>
      <c r="E99" s="67"/>
      <c r="F99" s="67"/>
      <c r="G99" s="35"/>
      <c r="H99" s="67"/>
      <c r="I99" s="69"/>
    </row>
    <row r="100" spans="3:9" ht="24" customHeight="1" thickBot="1">
      <c r="C100" s="51">
        <v>79</v>
      </c>
      <c r="D100" s="322" t="s">
        <v>123</v>
      </c>
      <c r="E100" s="295" t="s">
        <v>6</v>
      </c>
      <c r="F100" s="52" t="s">
        <v>0</v>
      </c>
      <c r="G100" s="60" t="s">
        <v>162</v>
      </c>
      <c r="H100" s="343">
        <v>6404.3499999999995</v>
      </c>
      <c r="I100" s="345">
        <f>H100*1.155</f>
        <v>7397.0242499999995</v>
      </c>
    </row>
    <row r="101" spans="3:9" ht="24" customHeight="1" thickBot="1">
      <c r="C101" s="48">
        <v>80</v>
      </c>
      <c r="D101" s="323"/>
      <c r="E101" s="290"/>
      <c r="F101" s="39" t="s">
        <v>1</v>
      </c>
      <c r="G101" s="60" t="s">
        <v>162</v>
      </c>
      <c r="H101" s="341"/>
      <c r="I101" s="346"/>
    </row>
    <row r="102" spans="3:9" ht="16.5" thickBot="1">
      <c r="C102" s="48">
        <v>81</v>
      </c>
      <c r="D102" s="323"/>
      <c r="E102" s="290"/>
      <c r="F102" s="39" t="s">
        <v>2</v>
      </c>
      <c r="G102" s="60" t="s">
        <v>162</v>
      </c>
      <c r="H102" s="341"/>
      <c r="I102" s="346"/>
    </row>
    <row r="103" spans="3:9" ht="32.25" thickBot="1">
      <c r="C103" s="48">
        <v>82</v>
      </c>
      <c r="D103" s="323"/>
      <c r="E103" s="290"/>
      <c r="F103" s="39" t="s">
        <v>3</v>
      </c>
      <c r="G103" s="60" t="s">
        <v>162</v>
      </c>
      <c r="H103" s="341"/>
      <c r="I103" s="346"/>
    </row>
    <row r="104" spans="3:9" ht="32.25" thickBot="1">
      <c r="C104" s="48">
        <v>83</v>
      </c>
      <c r="D104" s="323"/>
      <c r="E104" s="290"/>
      <c r="F104" s="39" t="s">
        <v>4</v>
      </c>
      <c r="G104" s="60" t="s">
        <v>162</v>
      </c>
      <c r="H104" s="341"/>
      <c r="I104" s="346"/>
    </row>
    <row r="105" spans="3:9" ht="32.25" thickBot="1">
      <c r="C105" s="49">
        <v>84</v>
      </c>
      <c r="D105" s="342"/>
      <c r="E105" s="296"/>
      <c r="F105" s="50" t="s">
        <v>5</v>
      </c>
      <c r="G105" s="172" t="s">
        <v>162</v>
      </c>
      <c r="H105" s="344"/>
      <c r="I105" s="347"/>
    </row>
  </sheetData>
  <sheetProtection sheet="1" objects="1" scenarios="1"/>
  <mergeCells count="67">
    <mergeCell ref="I93:I98"/>
    <mergeCell ref="I100:I105"/>
    <mergeCell ref="I44:I49"/>
    <mergeCell ref="I51:I56"/>
    <mergeCell ref="I58:I63"/>
    <mergeCell ref="I65:I70"/>
    <mergeCell ref="I72:I77"/>
    <mergeCell ref="I79:I84"/>
    <mergeCell ref="I86:I91"/>
    <mergeCell ref="D9:D14"/>
    <mergeCell ref="E9:E14"/>
    <mergeCell ref="H9:H14"/>
    <mergeCell ref="I7:I8"/>
    <mergeCell ref="I9:I14"/>
    <mergeCell ref="E7:F8"/>
    <mergeCell ref="G7:G8"/>
    <mergeCell ref="I16:I21"/>
    <mergeCell ref="D16:D21"/>
    <mergeCell ref="E16:E21"/>
    <mergeCell ref="H16:H21"/>
    <mergeCell ref="D23:D28"/>
    <mergeCell ref="E23:E28"/>
    <mergeCell ref="H23:H28"/>
    <mergeCell ref="I23:I28"/>
    <mergeCell ref="D30:D35"/>
    <mergeCell ref="E30:E35"/>
    <mergeCell ref="H30:H35"/>
    <mergeCell ref="D37:D42"/>
    <mergeCell ref="E37:E42"/>
    <mergeCell ref="H37:H42"/>
    <mergeCell ref="E65:E70"/>
    <mergeCell ref="H65:H70"/>
    <mergeCell ref="D44:D49"/>
    <mergeCell ref="E44:E49"/>
    <mergeCell ref="H44:H49"/>
    <mergeCell ref="D51:D56"/>
    <mergeCell ref="E51:E56"/>
    <mergeCell ref="H51:H56"/>
    <mergeCell ref="I30:I35"/>
    <mergeCell ref="I37:I42"/>
    <mergeCell ref="D93:D98"/>
    <mergeCell ref="E93:E98"/>
    <mergeCell ref="H93:H98"/>
    <mergeCell ref="D72:D77"/>
    <mergeCell ref="E72:E77"/>
    <mergeCell ref="H72:H77"/>
    <mergeCell ref="D79:D84"/>
    <mergeCell ref="E79:E84"/>
    <mergeCell ref="H79:H84"/>
    <mergeCell ref="C57:F57"/>
    <mergeCell ref="D58:D63"/>
    <mergeCell ref="E58:E63"/>
    <mergeCell ref="H58:H63"/>
    <mergeCell ref="D65:D70"/>
    <mergeCell ref="D100:D105"/>
    <mergeCell ref="E100:E105"/>
    <mergeCell ref="H100:H105"/>
    <mergeCell ref="D86:D91"/>
    <mergeCell ref="E86:E91"/>
    <mergeCell ref="H86:H91"/>
    <mergeCell ref="J7:J8"/>
    <mergeCell ref="C3:I3"/>
    <mergeCell ref="C4:I4"/>
    <mergeCell ref="C5:I5"/>
    <mergeCell ref="D6:F6"/>
    <mergeCell ref="C7:C8"/>
    <mergeCell ref="D7:D8"/>
  </mergeCells>
  <pageMargins left="0.196850393700787" right="0.196850393700787" top="0.82677165354330695" bottom="0.39370078740157499" header="0.62992125984252001" footer="0.196850393700787"/>
  <pageSetup paperSize="9" scale="61" orientation="portrait" r:id="rId1"/>
  <headerFooter alignWithMargins="0">
    <oddHeader>&amp;L&amp;D</oddHeader>
    <oddFooter>&amp;Cעמוד &amp;P מתוך &amp;N_x000D_&amp;1#&amp;"Aptos"&amp;10&amp;K000000 מידע פנימי</oddFooter>
  </headerFooter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88B6F-7C21-473D-8F47-187B4A50009F}">
  <sheetPr codeName="גיליון7">
    <tabColor theme="8" tint="0.39997558519241921"/>
  </sheetPr>
  <dimension ref="B1:H62"/>
  <sheetViews>
    <sheetView rightToLeft="1" zoomScale="85" zoomScaleNormal="85" workbookViewId="0">
      <selection sqref="A1:XFD1048576"/>
    </sheetView>
  </sheetViews>
  <sheetFormatPr defaultColWidth="9.140625" defaultRowHeight="12.75"/>
  <cols>
    <col min="1" max="2" width="9.140625" style="2"/>
    <col min="3" max="3" width="9.140625" style="6" customWidth="1"/>
    <col min="4" max="4" width="20.28515625" style="2" customWidth="1"/>
    <col min="5" max="5" width="33.140625" style="2" customWidth="1"/>
    <col min="6" max="6" width="10.140625" style="6" customWidth="1"/>
    <col min="7" max="7" width="18.42578125" style="2" hidden="1" customWidth="1"/>
    <col min="8" max="8" width="58.28515625" style="6" customWidth="1"/>
    <col min="9" max="16384" width="9.140625" style="2"/>
  </cols>
  <sheetData>
    <row r="1" spans="2:8" ht="22.5" customHeight="1">
      <c r="D1" s="349"/>
      <c r="E1" s="349"/>
      <c r="F1" s="349"/>
      <c r="G1" s="349"/>
    </row>
    <row r="2" spans="2:8" ht="22.5" customHeight="1" thickBot="1">
      <c r="D2" s="15"/>
      <c r="E2" s="15"/>
      <c r="F2" s="15"/>
      <c r="G2" s="15"/>
    </row>
    <row r="3" spans="2:8" ht="22.5" customHeight="1" thickBot="1">
      <c r="B3" s="350" t="s">
        <v>190</v>
      </c>
      <c r="C3" s="351"/>
      <c r="D3" s="351"/>
      <c r="E3" s="351"/>
      <c r="F3" s="351"/>
      <c r="G3" s="351"/>
      <c r="H3" s="351"/>
    </row>
    <row r="4" spans="2:8" ht="22.5" customHeight="1" thickBot="1">
      <c r="B4" s="350" t="s">
        <v>171</v>
      </c>
      <c r="C4" s="351"/>
      <c r="D4" s="351"/>
      <c r="E4" s="351"/>
      <c r="F4" s="351"/>
      <c r="G4" s="351"/>
      <c r="H4" s="351"/>
    </row>
    <row r="5" spans="2:8" ht="22.5" customHeight="1" thickBot="1">
      <c r="B5" s="353" t="s">
        <v>178</v>
      </c>
      <c r="C5" s="354"/>
      <c r="D5" s="354"/>
      <c r="E5" s="354"/>
      <c r="F5" s="354"/>
      <c r="G5" s="354"/>
      <c r="H5" s="354"/>
    </row>
    <row r="6" spans="2:8" ht="22.5" customHeight="1" thickBot="1">
      <c r="B6" s="78"/>
      <c r="C6" s="79" t="s">
        <v>165</v>
      </c>
      <c r="D6" s="361" t="s">
        <v>166</v>
      </c>
      <c r="E6" s="361"/>
      <c r="F6" s="78" t="s">
        <v>168</v>
      </c>
      <c r="G6" s="80" t="s">
        <v>169</v>
      </c>
      <c r="H6" s="78" t="s">
        <v>169</v>
      </c>
    </row>
    <row r="7" spans="2:8" s="3" customFormat="1" ht="30" customHeight="1">
      <c r="B7" s="376"/>
      <c r="C7" s="301" t="s">
        <v>159</v>
      </c>
      <c r="D7" s="301" t="s">
        <v>177</v>
      </c>
      <c r="E7" s="305" t="s">
        <v>8</v>
      </c>
      <c r="F7" s="272" t="s">
        <v>167</v>
      </c>
      <c r="G7" s="1" t="s">
        <v>32</v>
      </c>
      <c r="H7" s="301" t="s">
        <v>163</v>
      </c>
    </row>
    <row r="8" spans="2:8" ht="16.5" thickBot="1">
      <c r="B8" s="377"/>
      <c r="C8" s="372"/>
      <c r="D8" s="373"/>
      <c r="E8" s="380"/>
      <c r="F8" s="375"/>
      <c r="G8" s="93" t="s">
        <v>151</v>
      </c>
      <c r="H8" s="372"/>
    </row>
    <row r="9" spans="2:8" ht="15.75">
      <c r="B9" s="377">
        <v>1</v>
      </c>
      <c r="C9" s="81">
        <v>1</v>
      </c>
      <c r="D9" s="369" t="s">
        <v>42</v>
      </c>
      <c r="E9" s="87" t="s">
        <v>35</v>
      </c>
      <c r="F9" s="22" t="s">
        <v>162</v>
      </c>
      <c r="G9" s="91">
        <v>22563.94875</v>
      </c>
      <c r="H9" s="37">
        <f>G9*1.155</f>
        <v>26061.360806249999</v>
      </c>
    </row>
    <row r="10" spans="2:8" ht="15.75">
      <c r="B10" s="377"/>
      <c r="C10" s="81">
        <v>2</v>
      </c>
      <c r="D10" s="370"/>
      <c r="E10" s="87" t="s">
        <v>36</v>
      </c>
      <c r="F10" s="22" t="s">
        <v>162</v>
      </c>
      <c r="G10" s="91">
        <v>5368.4846250000001</v>
      </c>
      <c r="H10" s="37">
        <f t="shared" ref="H10:H15" si="0">G10*1.155</f>
        <v>6200.5997418750003</v>
      </c>
    </row>
    <row r="11" spans="2:8" ht="15.75">
      <c r="B11" s="377"/>
      <c r="C11" s="81">
        <v>3</v>
      </c>
      <c r="D11" s="370"/>
      <c r="E11" s="87" t="s">
        <v>37</v>
      </c>
      <c r="F11" s="22" t="s">
        <v>162</v>
      </c>
      <c r="G11" s="91">
        <v>30027.717562500002</v>
      </c>
      <c r="H11" s="37">
        <f t="shared" si="0"/>
        <v>34682.0137846875</v>
      </c>
    </row>
    <row r="12" spans="2:8" ht="15.75">
      <c r="B12" s="377"/>
      <c r="C12" s="81">
        <v>4</v>
      </c>
      <c r="D12" s="370"/>
      <c r="E12" s="87" t="s">
        <v>38</v>
      </c>
      <c r="F12" s="22" t="s">
        <v>162</v>
      </c>
      <c r="G12" s="91">
        <v>6546.9744375</v>
      </c>
      <c r="H12" s="37">
        <f t="shared" si="0"/>
        <v>7561.7554753125005</v>
      </c>
    </row>
    <row r="13" spans="2:8" ht="15.75">
      <c r="B13" s="377"/>
      <c r="C13" s="81">
        <v>5</v>
      </c>
      <c r="D13" s="370"/>
      <c r="E13" s="87" t="s">
        <v>39</v>
      </c>
      <c r="F13" s="22" t="s">
        <v>162</v>
      </c>
      <c r="G13" s="91">
        <v>2817.3389999999999</v>
      </c>
      <c r="H13" s="37">
        <f t="shared" si="0"/>
        <v>3254.0265450000002</v>
      </c>
    </row>
    <row r="14" spans="2:8" ht="15.75">
      <c r="B14" s="377"/>
      <c r="C14" s="81">
        <v>6</v>
      </c>
      <c r="D14" s="370"/>
      <c r="E14" s="87" t="s">
        <v>40</v>
      </c>
      <c r="F14" s="22" t="s">
        <v>162</v>
      </c>
      <c r="G14" s="91">
        <v>3597.444375</v>
      </c>
      <c r="H14" s="37">
        <f t="shared" si="0"/>
        <v>4155.048253125</v>
      </c>
    </row>
    <row r="15" spans="2:8" ht="16.5" thickBot="1">
      <c r="B15" s="378"/>
      <c r="C15" s="82">
        <v>7</v>
      </c>
      <c r="D15" s="371"/>
      <c r="E15" s="88" t="s">
        <v>41</v>
      </c>
      <c r="F15" s="30" t="s">
        <v>162</v>
      </c>
      <c r="G15" s="92">
        <v>1461.67875</v>
      </c>
      <c r="H15" s="77">
        <f t="shared" si="0"/>
        <v>1688.23895625</v>
      </c>
    </row>
    <row r="16" spans="2:8" ht="15.75">
      <c r="B16" s="35"/>
      <c r="C16" s="35"/>
      <c r="D16" s="71"/>
      <c r="E16" s="191"/>
      <c r="F16" s="192"/>
      <c r="G16" s="198"/>
      <c r="H16" s="84"/>
    </row>
    <row r="17" spans="2:8" ht="22.5" customHeight="1" thickBot="1">
      <c r="B17" s="67"/>
      <c r="C17" s="35"/>
      <c r="D17" s="67"/>
      <c r="E17" s="67"/>
      <c r="F17" s="35"/>
      <c r="G17" s="83"/>
      <c r="H17" s="84"/>
    </row>
    <row r="18" spans="2:8" ht="22.5" customHeight="1" thickBot="1">
      <c r="B18" s="78"/>
      <c r="C18" s="79" t="s">
        <v>165</v>
      </c>
      <c r="D18" s="361" t="s">
        <v>166</v>
      </c>
      <c r="E18" s="361"/>
      <c r="F18" s="78" t="s">
        <v>168</v>
      </c>
      <c r="G18" s="80" t="s">
        <v>169</v>
      </c>
      <c r="H18" s="78" t="s">
        <v>169</v>
      </c>
    </row>
    <row r="19" spans="2:8" ht="27.75" customHeight="1">
      <c r="B19" s="376"/>
      <c r="C19" s="301" t="s">
        <v>159</v>
      </c>
      <c r="D19" s="301" t="s">
        <v>177</v>
      </c>
      <c r="E19" s="305" t="s">
        <v>8</v>
      </c>
      <c r="F19" s="272" t="s">
        <v>162</v>
      </c>
      <c r="G19" s="1" t="s">
        <v>32</v>
      </c>
      <c r="H19" s="301" t="s">
        <v>163</v>
      </c>
    </row>
    <row r="20" spans="2:8" ht="16.5" thickBot="1">
      <c r="B20" s="379"/>
      <c r="C20" s="373"/>
      <c r="D20" s="373"/>
      <c r="E20" s="381"/>
      <c r="F20" s="374"/>
      <c r="G20" s="89" t="s">
        <v>151</v>
      </c>
      <c r="H20" s="372"/>
    </row>
    <row r="21" spans="2:8" ht="15.75">
      <c r="B21" s="376">
        <v>2</v>
      </c>
      <c r="C21" s="85">
        <v>1</v>
      </c>
      <c r="D21" s="369" t="s">
        <v>43</v>
      </c>
      <c r="E21" s="86" t="s">
        <v>35</v>
      </c>
      <c r="F21" s="22" t="s">
        <v>162</v>
      </c>
      <c r="G21" s="90">
        <v>23635.303124999999</v>
      </c>
      <c r="H21" s="76">
        <f>G21*1.155</f>
        <v>27298.775109374998</v>
      </c>
    </row>
    <row r="22" spans="2:8" ht="15.75">
      <c r="B22" s="377"/>
      <c r="C22" s="81">
        <v>2</v>
      </c>
      <c r="D22" s="370"/>
      <c r="E22" s="87" t="s">
        <v>36</v>
      </c>
      <c r="F22" s="22" t="s">
        <v>162</v>
      </c>
      <c r="G22" s="91">
        <v>5687.1438750000007</v>
      </c>
      <c r="H22" s="37">
        <f t="shared" ref="H22:H27" si="1">G22*1.155</f>
        <v>6568.6511756250011</v>
      </c>
    </row>
    <row r="23" spans="2:8" ht="15.75">
      <c r="B23" s="377"/>
      <c r="C23" s="81">
        <v>3</v>
      </c>
      <c r="D23" s="370"/>
      <c r="E23" s="87" t="s">
        <v>37</v>
      </c>
      <c r="F23" s="22" t="s">
        <v>162</v>
      </c>
      <c r="G23" s="91">
        <v>32116.858593749999</v>
      </c>
      <c r="H23" s="37">
        <f t="shared" si="1"/>
        <v>37094.971675781249</v>
      </c>
    </row>
    <row r="24" spans="2:8" ht="15.75">
      <c r="B24" s="377"/>
      <c r="C24" s="81">
        <v>4</v>
      </c>
      <c r="D24" s="370"/>
      <c r="E24" s="87" t="s">
        <v>38</v>
      </c>
      <c r="F24" s="22" t="s">
        <v>162</v>
      </c>
      <c r="G24" s="91">
        <v>7354.6108125000001</v>
      </c>
      <c r="H24" s="37">
        <f t="shared" si="1"/>
        <v>8494.5754884375001</v>
      </c>
    </row>
    <row r="25" spans="2:8" ht="15.75">
      <c r="B25" s="377"/>
      <c r="C25" s="81">
        <v>5</v>
      </c>
      <c r="D25" s="370"/>
      <c r="E25" s="87" t="s">
        <v>39</v>
      </c>
      <c r="F25" s="22" t="s">
        <v>162</v>
      </c>
      <c r="G25" s="91">
        <v>2202.7818750000001</v>
      </c>
      <c r="H25" s="37">
        <f t="shared" si="1"/>
        <v>2544.2130656250001</v>
      </c>
    </row>
    <row r="26" spans="2:8" ht="15.75">
      <c r="B26" s="377"/>
      <c r="C26" s="81">
        <v>6</v>
      </c>
      <c r="D26" s="370"/>
      <c r="E26" s="87" t="s">
        <v>40</v>
      </c>
      <c r="F26" s="22" t="s">
        <v>162</v>
      </c>
      <c r="G26" s="91">
        <v>3707.3268750000002</v>
      </c>
      <c r="H26" s="37">
        <f t="shared" si="1"/>
        <v>4281.9625406250007</v>
      </c>
    </row>
    <row r="27" spans="2:8" ht="16.5" thickBot="1">
      <c r="B27" s="378"/>
      <c r="C27" s="82">
        <v>7</v>
      </c>
      <c r="D27" s="371"/>
      <c r="E27" s="88" t="s">
        <v>41</v>
      </c>
      <c r="F27" s="30" t="s">
        <v>162</v>
      </c>
      <c r="G27" s="92">
        <v>1479.1874999999998</v>
      </c>
      <c r="H27" s="77">
        <f t="shared" si="1"/>
        <v>1708.4615624999997</v>
      </c>
    </row>
    <row r="28" spans="2:8">
      <c r="G28" s="4"/>
      <c r="H28" s="14"/>
    </row>
    <row r="29" spans="2:8" ht="27" customHeight="1"/>
    <row r="39" ht="24.75" customHeight="1"/>
    <row r="49" ht="25.5" customHeight="1"/>
    <row r="59" ht="25.5" customHeight="1"/>
    <row r="61" ht="15.75" customHeight="1"/>
    <row r="62" ht="22.5" customHeight="1"/>
  </sheetData>
  <sheetProtection sheet="1" objects="1" scenarios="1"/>
  <mergeCells count="22">
    <mergeCell ref="B7:B8"/>
    <mergeCell ref="H7:H8"/>
    <mergeCell ref="D1:G1"/>
    <mergeCell ref="C19:C20"/>
    <mergeCell ref="D19:D20"/>
    <mergeCell ref="E19:E20"/>
    <mergeCell ref="D21:D27"/>
    <mergeCell ref="C7:C8"/>
    <mergeCell ref="D7:D8"/>
    <mergeCell ref="F19:F20"/>
    <mergeCell ref="B3:H3"/>
    <mergeCell ref="B4:H4"/>
    <mergeCell ref="B5:H5"/>
    <mergeCell ref="F7:F8"/>
    <mergeCell ref="D18:E18"/>
    <mergeCell ref="D6:E6"/>
    <mergeCell ref="B21:B27"/>
    <mergeCell ref="B19:B20"/>
    <mergeCell ref="H19:H20"/>
    <mergeCell ref="E7:E8"/>
    <mergeCell ref="D9:D15"/>
    <mergeCell ref="B9:B15"/>
  </mergeCells>
  <pageMargins left="0.196850393700787" right="0.196850393700787" top="0.82677165354330695" bottom="0.39370078740157499" header="0.62992125984252001" footer="0.196850393700787"/>
  <pageSetup paperSize="9" scale="75" orientation="portrait" r:id="rId1"/>
  <headerFooter alignWithMargins="0">
    <oddHeader>&amp;L&amp;D</oddHeader>
    <oddFooter>&amp;Cעמוד &amp;P מתוך &amp;N_x000D_&amp;1#&amp;"Aptos"&amp;10&amp;K000000 מידע פנימי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1A807-8EEB-443D-A528-C46826F0C4B2}">
  <sheetPr codeName="גיליון8">
    <tabColor theme="5" tint="0.59996337778862885"/>
  </sheetPr>
  <dimension ref="C1:P51"/>
  <sheetViews>
    <sheetView rightToLeft="1" workbookViewId="0">
      <selection sqref="A1:XFD1048576"/>
    </sheetView>
  </sheetViews>
  <sheetFormatPr defaultColWidth="9.140625" defaultRowHeight="12.75"/>
  <cols>
    <col min="1" max="2" width="9.140625" style="2"/>
    <col min="3" max="3" width="6.5703125" style="11" customWidth="1"/>
    <col min="4" max="4" width="29.28515625" style="2" customWidth="1"/>
    <col min="5" max="5" width="48.5703125" style="2" customWidth="1"/>
    <col min="6" max="6" width="32.5703125" style="6" customWidth="1"/>
    <col min="7" max="7" width="17" style="2" hidden="1" customWidth="1"/>
    <col min="8" max="8" width="42.28515625" style="6" customWidth="1"/>
    <col min="9" max="16384" width="9.140625" style="2"/>
  </cols>
  <sheetData>
    <row r="1" spans="3:10" ht="21" thickBot="1">
      <c r="C1" s="350" t="s">
        <v>190</v>
      </c>
      <c r="D1" s="351"/>
      <c r="E1" s="351"/>
      <c r="F1" s="351"/>
      <c r="G1" s="351"/>
      <c r="H1" s="351"/>
      <c r="I1" s="6"/>
    </row>
    <row r="2" spans="3:10" ht="22.5" customHeight="1" thickBot="1">
      <c r="C2" s="350" t="s">
        <v>171</v>
      </c>
      <c r="D2" s="351"/>
      <c r="E2" s="351"/>
      <c r="F2" s="351"/>
      <c r="G2" s="351"/>
      <c r="H2" s="351"/>
      <c r="I2" s="6"/>
    </row>
    <row r="3" spans="3:10" s="3" customFormat="1" ht="21" thickBot="1">
      <c r="C3" s="353" t="s">
        <v>180</v>
      </c>
      <c r="D3" s="354"/>
      <c r="E3" s="354"/>
      <c r="F3" s="354"/>
      <c r="G3" s="354"/>
      <c r="H3" s="354"/>
      <c r="I3" s="6"/>
    </row>
    <row r="4" spans="3:10" s="3" customFormat="1" ht="16.5" thickBot="1">
      <c r="C4" s="79" t="s">
        <v>165</v>
      </c>
      <c r="D4" s="361" t="s">
        <v>166</v>
      </c>
      <c r="E4" s="361"/>
      <c r="F4" s="78" t="s">
        <v>168</v>
      </c>
      <c r="G4" s="197" t="s">
        <v>169</v>
      </c>
      <c r="H4" s="78" t="s">
        <v>169</v>
      </c>
      <c r="I4" s="6"/>
    </row>
    <row r="5" spans="3:10" s="6" customFormat="1" ht="78.75" customHeight="1" thickBot="1">
      <c r="C5" s="205" t="s">
        <v>159</v>
      </c>
      <c r="D5" s="94" t="s">
        <v>23</v>
      </c>
      <c r="E5" s="94" t="s">
        <v>8</v>
      </c>
      <c r="F5" s="94" t="s">
        <v>161</v>
      </c>
      <c r="G5" s="206"/>
      <c r="H5" s="94" t="s">
        <v>163</v>
      </c>
    </row>
    <row r="6" spans="3:10" ht="31.5">
      <c r="C6" s="202">
        <v>1</v>
      </c>
      <c r="D6" s="386" t="s">
        <v>20</v>
      </c>
      <c r="E6" s="203" t="s">
        <v>196</v>
      </c>
      <c r="F6" s="57" t="s">
        <v>162</v>
      </c>
      <c r="G6" s="204">
        <v>965.99999999999989</v>
      </c>
      <c r="H6" s="187">
        <f t="shared" ref="H6:H11" si="0">G6*1.155</f>
        <v>1115.7299999999998</v>
      </c>
      <c r="I6" s="3"/>
      <c r="J6" s="3"/>
    </row>
    <row r="7" spans="3:10" s="12" customFormat="1" ht="15.75">
      <c r="C7" s="100">
        <v>2</v>
      </c>
      <c r="D7" s="370"/>
      <c r="E7" s="200" t="s">
        <v>9</v>
      </c>
      <c r="F7" s="58" t="s">
        <v>162</v>
      </c>
      <c r="G7" s="102">
        <v>1086.75</v>
      </c>
      <c r="H7" s="103">
        <f t="shared" si="0"/>
        <v>1255.19625</v>
      </c>
      <c r="I7" s="3"/>
      <c r="J7" s="3"/>
    </row>
    <row r="8" spans="3:10" s="3" customFormat="1" ht="27" customHeight="1">
      <c r="C8" s="104">
        <v>3</v>
      </c>
      <c r="D8" s="370"/>
      <c r="E8" s="200" t="s">
        <v>10</v>
      </c>
      <c r="F8" s="58" t="s">
        <v>162</v>
      </c>
      <c r="G8" s="102">
        <v>482.99999999999994</v>
      </c>
      <c r="H8" s="103">
        <f t="shared" si="0"/>
        <v>557.8649999999999</v>
      </c>
    </row>
    <row r="9" spans="3:10" ht="15.75" customHeight="1">
      <c r="C9" s="105">
        <v>4</v>
      </c>
      <c r="D9" s="370" t="s">
        <v>21</v>
      </c>
      <c r="E9" s="200" t="s">
        <v>196</v>
      </c>
      <c r="F9" s="58" t="s">
        <v>162</v>
      </c>
      <c r="G9" s="102">
        <v>1086.75</v>
      </c>
      <c r="H9" s="103">
        <f t="shared" si="0"/>
        <v>1255.19625</v>
      </c>
    </row>
    <row r="10" spans="3:10" ht="15.75">
      <c r="C10" s="105">
        <v>5</v>
      </c>
      <c r="D10" s="370"/>
      <c r="E10" s="200" t="s">
        <v>9</v>
      </c>
      <c r="F10" s="58" t="s">
        <v>162</v>
      </c>
      <c r="G10" s="102">
        <v>1207.5</v>
      </c>
      <c r="H10" s="103">
        <f t="shared" si="0"/>
        <v>1394.6625000000001</v>
      </c>
    </row>
    <row r="11" spans="3:10" s="12" customFormat="1" ht="27" customHeight="1" thickBot="1">
      <c r="C11" s="106">
        <v>6</v>
      </c>
      <c r="D11" s="371"/>
      <c r="E11" s="201" t="s">
        <v>10</v>
      </c>
      <c r="F11" s="59" t="s">
        <v>162</v>
      </c>
      <c r="G11" s="108">
        <v>482.99999999999994</v>
      </c>
      <c r="H11" s="109">
        <f t="shared" si="0"/>
        <v>557.8649999999999</v>
      </c>
    </row>
    <row r="12" spans="3:10" s="12" customFormat="1" ht="15.75">
      <c r="C12" s="190"/>
      <c r="D12" s="71"/>
      <c r="E12" s="191"/>
      <c r="F12" s="192"/>
      <c r="G12" s="189"/>
      <c r="H12" s="84"/>
    </row>
    <row r="13" spans="3:10" s="12" customFormat="1" ht="15.75">
      <c r="C13" s="190"/>
      <c r="D13" s="71"/>
      <c r="E13" s="191"/>
      <c r="F13" s="192"/>
      <c r="G13" s="189"/>
      <c r="H13" s="84"/>
    </row>
    <row r="14" spans="3:10" s="12" customFormat="1" ht="16.5" thickBot="1">
      <c r="C14" s="190"/>
      <c r="D14" s="71"/>
      <c r="E14" s="191"/>
      <c r="F14" s="192"/>
      <c r="G14" s="189"/>
      <c r="H14" s="84"/>
    </row>
    <row r="15" spans="3:10" s="12" customFormat="1" ht="16.5" thickBot="1">
      <c r="C15" s="79" t="s">
        <v>165</v>
      </c>
      <c r="D15" s="361" t="s">
        <v>166</v>
      </c>
      <c r="E15" s="361"/>
      <c r="F15" s="79" t="s">
        <v>168</v>
      </c>
      <c r="G15" s="120" t="s">
        <v>169</v>
      </c>
      <c r="H15" s="79" t="s">
        <v>169</v>
      </c>
    </row>
    <row r="16" spans="3:10" ht="51" customHeight="1" thickBot="1">
      <c r="C16" s="193" t="s">
        <v>159</v>
      </c>
      <c r="D16" s="194" t="s">
        <v>179</v>
      </c>
      <c r="E16" s="193" t="s">
        <v>8</v>
      </c>
      <c r="F16" s="195" t="s">
        <v>162</v>
      </c>
      <c r="G16" s="196"/>
      <c r="H16" s="195" t="s">
        <v>163</v>
      </c>
    </row>
    <row r="17" spans="3:16" ht="32.25" thickBot="1">
      <c r="C17" s="110">
        <v>7</v>
      </c>
      <c r="D17" s="111" t="s">
        <v>11</v>
      </c>
      <c r="E17" s="112" t="s">
        <v>7</v>
      </c>
      <c r="F17" s="118" t="s">
        <v>162</v>
      </c>
      <c r="G17" s="113">
        <v>3018.7499999999995</v>
      </c>
      <c r="H17" s="114">
        <f>G17*1.155</f>
        <v>3486.6562499999995</v>
      </c>
      <c r="P17" s="2" t="s">
        <v>181</v>
      </c>
    </row>
    <row r="18" spans="3:16" ht="15.75">
      <c r="C18" s="70"/>
      <c r="D18" s="71"/>
      <c r="E18" s="191"/>
      <c r="F18" s="192"/>
      <c r="G18" s="189"/>
      <c r="H18" s="84"/>
    </row>
    <row r="19" spans="3:16" ht="15.75">
      <c r="C19" s="70"/>
      <c r="D19" s="71"/>
      <c r="E19" s="191"/>
      <c r="F19" s="192"/>
      <c r="G19" s="189"/>
      <c r="H19" s="84"/>
    </row>
    <row r="20" spans="3:16" ht="16.5" thickBot="1">
      <c r="C20" s="70"/>
      <c r="D20" s="71"/>
      <c r="E20" s="191"/>
      <c r="F20" s="192"/>
      <c r="G20" s="189"/>
      <c r="H20" s="84"/>
    </row>
    <row r="21" spans="3:16" ht="16.5" thickBot="1">
      <c r="C21" s="79" t="s">
        <v>165</v>
      </c>
      <c r="D21" s="360" t="s">
        <v>166</v>
      </c>
      <c r="E21" s="362"/>
      <c r="F21" s="78" t="s">
        <v>168</v>
      </c>
      <c r="G21" s="197" t="s">
        <v>169</v>
      </c>
      <c r="H21" s="78" t="s">
        <v>169</v>
      </c>
    </row>
    <row r="22" spans="3:16" ht="70.5" customHeight="1" thickBot="1">
      <c r="C22" s="94" t="s">
        <v>159</v>
      </c>
      <c r="D22" s="96" t="s">
        <v>12</v>
      </c>
      <c r="E22" s="94" t="s">
        <v>8</v>
      </c>
      <c r="F22" s="94" t="s">
        <v>162</v>
      </c>
      <c r="G22" s="241"/>
      <c r="H22" s="94" t="s">
        <v>163</v>
      </c>
    </row>
    <row r="23" spans="3:16" ht="15.75">
      <c r="C23" s="199">
        <v>8</v>
      </c>
      <c r="D23" s="387" t="s">
        <v>22</v>
      </c>
      <c r="E23" s="243" t="s">
        <v>15</v>
      </c>
      <c r="F23" s="33" t="s">
        <v>162</v>
      </c>
      <c r="G23" s="204">
        <v>362.25</v>
      </c>
      <c r="H23" s="187">
        <f>G23*1.155</f>
        <v>418.39875000000001</v>
      </c>
    </row>
    <row r="24" spans="3:16" ht="15.75">
      <c r="C24" s="116">
        <v>9</v>
      </c>
      <c r="D24" s="388"/>
      <c r="E24" s="244" t="s">
        <v>16</v>
      </c>
      <c r="F24" s="22" t="s">
        <v>162</v>
      </c>
      <c r="G24" s="102">
        <v>144.89999999999998</v>
      </c>
      <c r="H24" s="103">
        <f t="shared" ref="H24:H44" si="1">G24*1.155</f>
        <v>167.35949999999997</v>
      </c>
    </row>
    <row r="25" spans="3:16" ht="15.75">
      <c r="C25" s="116">
        <v>10</v>
      </c>
      <c r="D25" s="388"/>
      <c r="E25" s="244" t="s">
        <v>17</v>
      </c>
      <c r="F25" s="22" t="s">
        <v>162</v>
      </c>
      <c r="G25" s="102">
        <v>422.62499999999994</v>
      </c>
      <c r="H25" s="103">
        <f t="shared" si="1"/>
        <v>488.13187499999992</v>
      </c>
    </row>
    <row r="26" spans="3:16" ht="16.5" thickBot="1">
      <c r="C26" s="116">
        <v>11</v>
      </c>
      <c r="D26" s="389"/>
      <c r="E26" s="244" t="s">
        <v>18</v>
      </c>
      <c r="F26" s="22" t="s">
        <v>162</v>
      </c>
      <c r="G26" s="102">
        <v>724.5</v>
      </c>
      <c r="H26" s="103">
        <f t="shared" si="1"/>
        <v>836.79750000000001</v>
      </c>
    </row>
    <row r="27" spans="3:16" ht="15.75">
      <c r="C27" s="116">
        <v>12</v>
      </c>
      <c r="D27" s="390" t="s">
        <v>13</v>
      </c>
      <c r="E27" s="244" t="s">
        <v>15</v>
      </c>
      <c r="F27" s="22" t="s">
        <v>162</v>
      </c>
      <c r="G27" s="102">
        <v>543.375</v>
      </c>
      <c r="H27" s="103">
        <f t="shared" si="1"/>
        <v>627.59812499999998</v>
      </c>
    </row>
    <row r="28" spans="3:16" ht="15.75">
      <c r="C28" s="116">
        <v>13</v>
      </c>
      <c r="D28" s="388"/>
      <c r="E28" s="244" t="s">
        <v>16</v>
      </c>
      <c r="F28" s="22" t="s">
        <v>162</v>
      </c>
      <c r="G28" s="102">
        <v>193.2</v>
      </c>
      <c r="H28" s="103">
        <f t="shared" si="1"/>
        <v>223.14599999999999</v>
      </c>
    </row>
    <row r="29" spans="3:16" ht="15.75">
      <c r="C29" s="116">
        <v>14</v>
      </c>
      <c r="D29" s="388"/>
      <c r="E29" s="244" t="s">
        <v>17</v>
      </c>
      <c r="F29" s="22" t="s">
        <v>162</v>
      </c>
      <c r="G29" s="102">
        <v>603.75</v>
      </c>
      <c r="H29" s="103">
        <f t="shared" si="1"/>
        <v>697.33125000000007</v>
      </c>
    </row>
    <row r="30" spans="3:16" ht="16.5" thickBot="1">
      <c r="C30" s="116">
        <v>15</v>
      </c>
      <c r="D30" s="389"/>
      <c r="E30" s="244" t="s">
        <v>18</v>
      </c>
      <c r="F30" s="22" t="s">
        <v>162</v>
      </c>
      <c r="G30" s="102">
        <v>845.24999999999989</v>
      </c>
      <c r="H30" s="103">
        <f t="shared" si="1"/>
        <v>976.26374999999985</v>
      </c>
    </row>
    <row r="31" spans="3:16" ht="15.75">
      <c r="C31" s="116">
        <v>16</v>
      </c>
      <c r="D31" s="369" t="s">
        <v>14</v>
      </c>
      <c r="E31" s="244" t="s">
        <v>15</v>
      </c>
      <c r="F31" s="22" t="s">
        <v>162</v>
      </c>
      <c r="G31" s="102">
        <v>724.5</v>
      </c>
      <c r="H31" s="103">
        <f t="shared" si="1"/>
        <v>836.79750000000001</v>
      </c>
    </row>
    <row r="32" spans="3:16" ht="15.75">
      <c r="C32" s="116">
        <v>17</v>
      </c>
      <c r="D32" s="370"/>
      <c r="E32" s="244" t="s">
        <v>16</v>
      </c>
      <c r="F32" s="22" t="s">
        <v>162</v>
      </c>
      <c r="G32" s="102">
        <v>229.42499999999998</v>
      </c>
      <c r="H32" s="103">
        <f t="shared" si="1"/>
        <v>264.98587499999996</v>
      </c>
    </row>
    <row r="33" spans="3:8" ht="15.75">
      <c r="C33" s="116">
        <v>18</v>
      </c>
      <c r="D33" s="370"/>
      <c r="E33" s="244" t="s">
        <v>17</v>
      </c>
      <c r="F33" s="22" t="s">
        <v>162</v>
      </c>
      <c r="G33" s="102">
        <v>845.24999999999989</v>
      </c>
      <c r="H33" s="103">
        <f t="shared" si="1"/>
        <v>976.26374999999985</v>
      </c>
    </row>
    <row r="34" spans="3:8" ht="16.5" thickBot="1">
      <c r="C34" s="116">
        <v>19</v>
      </c>
      <c r="D34" s="371"/>
      <c r="E34" s="244" t="s">
        <v>18</v>
      </c>
      <c r="F34" s="22" t="s">
        <v>162</v>
      </c>
      <c r="G34" s="102">
        <v>1931.9999999999998</v>
      </c>
      <c r="H34" s="103">
        <f t="shared" si="1"/>
        <v>2231.4599999999996</v>
      </c>
    </row>
    <row r="35" spans="3:8" ht="15.75">
      <c r="C35" s="116">
        <v>20</v>
      </c>
      <c r="D35" s="391" t="s">
        <v>108</v>
      </c>
      <c r="E35" s="392"/>
      <c r="F35" s="22" t="s">
        <v>162</v>
      </c>
      <c r="G35" s="102">
        <v>72.449999999999989</v>
      </c>
      <c r="H35" s="103">
        <f t="shared" si="1"/>
        <v>83.679749999999984</v>
      </c>
    </row>
    <row r="36" spans="3:8" ht="15.75">
      <c r="C36" s="116">
        <v>21</v>
      </c>
      <c r="D36" s="384" t="s">
        <v>34</v>
      </c>
      <c r="E36" s="385"/>
      <c r="F36" s="22" t="s">
        <v>162</v>
      </c>
      <c r="G36" s="102">
        <v>241.49999999999997</v>
      </c>
      <c r="H36" s="103">
        <f t="shared" si="1"/>
        <v>278.93249999999995</v>
      </c>
    </row>
    <row r="37" spans="3:8" ht="15.75">
      <c r="C37" s="116">
        <v>22</v>
      </c>
      <c r="D37" s="384" t="s">
        <v>19</v>
      </c>
      <c r="E37" s="385"/>
      <c r="F37" s="22" t="s">
        <v>162</v>
      </c>
      <c r="G37" s="102">
        <v>144.89999999999998</v>
      </c>
      <c r="H37" s="103">
        <f t="shared" si="1"/>
        <v>167.35949999999997</v>
      </c>
    </row>
    <row r="38" spans="3:8" ht="16.5" thickBot="1">
      <c r="C38" s="240">
        <v>23</v>
      </c>
      <c r="D38" s="384" t="s">
        <v>44</v>
      </c>
      <c r="E38" s="385"/>
      <c r="F38" s="22" t="s">
        <v>162</v>
      </c>
      <c r="G38" s="102">
        <v>9383.7843749999993</v>
      </c>
      <c r="H38" s="103">
        <f t="shared" si="1"/>
        <v>10838.270953125</v>
      </c>
    </row>
    <row r="39" spans="3:8" ht="15.75">
      <c r="C39" s="115">
        <v>24</v>
      </c>
      <c r="D39" s="384" t="s">
        <v>45</v>
      </c>
      <c r="E39" s="385"/>
      <c r="F39" s="22" t="s">
        <v>162</v>
      </c>
      <c r="G39" s="102">
        <v>823.7927249999999</v>
      </c>
      <c r="H39" s="103">
        <f t="shared" si="1"/>
        <v>951.48059737499989</v>
      </c>
    </row>
    <row r="40" spans="3:8" ht="15.75">
      <c r="C40" s="116">
        <v>25</v>
      </c>
      <c r="D40" s="384" t="s">
        <v>46</v>
      </c>
      <c r="E40" s="385"/>
      <c r="F40" s="22" t="s">
        <v>162</v>
      </c>
      <c r="G40" s="102">
        <v>667.44562499999995</v>
      </c>
      <c r="H40" s="103">
        <f t="shared" si="1"/>
        <v>770.8996968749999</v>
      </c>
    </row>
    <row r="41" spans="3:8" ht="15.75">
      <c r="C41" s="116">
        <v>26</v>
      </c>
      <c r="D41" s="384" t="s">
        <v>47</v>
      </c>
      <c r="E41" s="385"/>
      <c r="F41" s="22" t="s">
        <v>162</v>
      </c>
      <c r="G41" s="102">
        <v>1267.935375</v>
      </c>
      <c r="H41" s="103">
        <f t="shared" si="1"/>
        <v>1464.465358125</v>
      </c>
    </row>
    <row r="42" spans="3:8" ht="15.75">
      <c r="C42" s="116">
        <v>27</v>
      </c>
      <c r="D42" s="384" t="s">
        <v>48</v>
      </c>
      <c r="E42" s="385"/>
      <c r="F42" s="22" t="s">
        <v>162</v>
      </c>
      <c r="G42" s="102">
        <v>454.05018749999999</v>
      </c>
      <c r="H42" s="103">
        <f t="shared" si="1"/>
        <v>524.42796656250005</v>
      </c>
    </row>
    <row r="43" spans="3:8" ht="15.75">
      <c r="C43" s="116">
        <v>28</v>
      </c>
      <c r="D43" s="384" t="s">
        <v>49</v>
      </c>
      <c r="E43" s="385"/>
      <c r="F43" s="22" t="s">
        <v>162</v>
      </c>
      <c r="G43" s="102">
        <v>454.05018749999999</v>
      </c>
      <c r="H43" s="103">
        <f t="shared" si="1"/>
        <v>524.42796656250005</v>
      </c>
    </row>
    <row r="44" spans="3:8" ht="16.5" thickBot="1">
      <c r="C44" s="117">
        <v>29</v>
      </c>
      <c r="D44" s="382" t="s">
        <v>50</v>
      </c>
      <c r="E44" s="383"/>
      <c r="F44" s="30" t="s">
        <v>162</v>
      </c>
      <c r="G44" s="242">
        <v>480.32297249999999</v>
      </c>
      <c r="H44" s="109">
        <f t="shared" si="1"/>
        <v>554.77303323750004</v>
      </c>
    </row>
    <row r="45" spans="3:8">
      <c r="C45" s="2"/>
      <c r="F45" s="2"/>
      <c r="H45" s="2"/>
    </row>
    <row r="46" spans="3:8">
      <c r="D46" s="13"/>
      <c r="E46" s="13"/>
      <c r="F46" s="98"/>
      <c r="G46" s="13"/>
    </row>
    <row r="47" spans="3:8">
      <c r="D47" s="13"/>
      <c r="E47" s="13"/>
      <c r="F47" s="98"/>
      <c r="G47" s="13"/>
    </row>
    <row r="48" spans="3:8">
      <c r="D48" s="13"/>
      <c r="E48" s="13"/>
      <c r="F48" s="98"/>
      <c r="G48" s="13"/>
    </row>
    <row r="49" spans="4:8">
      <c r="D49" s="13"/>
      <c r="E49" s="13"/>
      <c r="F49" s="98"/>
      <c r="G49" s="13"/>
    </row>
    <row r="50" spans="4:8">
      <c r="F50" s="2"/>
      <c r="H50" s="2"/>
    </row>
    <row r="51" spans="4:8">
      <c r="F51" s="2"/>
      <c r="H51" s="2"/>
    </row>
  </sheetData>
  <sheetProtection sheet="1" objects="1" scenarios="1"/>
  <mergeCells count="21">
    <mergeCell ref="D37:E37"/>
    <mergeCell ref="D23:D26"/>
    <mergeCell ref="D27:D30"/>
    <mergeCell ref="D31:D34"/>
    <mergeCell ref="D42:E42"/>
    <mergeCell ref="D35:E35"/>
    <mergeCell ref="D36:E36"/>
    <mergeCell ref="C1:H1"/>
    <mergeCell ref="C2:H2"/>
    <mergeCell ref="D4:E4"/>
    <mergeCell ref="D15:E15"/>
    <mergeCell ref="D21:E21"/>
    <mergeCell ref="D6:D8"/>
    <mergeCell ref="D9:D11"/>
    <mergeCell ref="C3:H3"/>
    <mergeCell ref="D44:E44"/>
    <mergeCell ref="D38:E38"/>
    <mergeCell ref="D39:E39"/>
    <mergeCell ref="D40:E40"/>
    <mergeCell ref="D41:E41"/>
    <mergeCell ref="D43:E43"/>
  </mergeCells>
  <pageMargins left="0.196850393700787" right="0.196850393700787" top="0.82677165354330695" bottom="0.39370078740157499" header="0.62992125984252001" footer="0.196850393700787"/>
  <pageSetup paperSize="9" scale="80" orientation="portrait" r:id="rId1"/>
  <headerFooter alignWithMargins="0">
    <oddHeader>&amp;L&amp;D</oddHeader>
    <oddFooter>&amp;Cעמוד &amp;P מתוך &amp;N_x000D_&amp;1#&amp;"Aptos"&amp;10&amp;K000000 מידע פנימי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BC100-5215-41E3-A60C-94B6271CCC19}">
  <sheetPr codeName="גיליון9">
    <tabColor theme="7" tint="0.39997558519241921"/>
    <pageSetUpPr fitToPage="1"/>
  </sheetPr>
  <dimension ref="B1:K61"/>
  <sheetViews>
    <sheetView rightToLeft="1" topLeftCell="A28" zoomScale="115" zoomScaleNormal="115" workbookViewId="0">
      <selection sqref="A1:F57"/>
    </sheetView>
  </sheetViews>
  <sheetFormatPr defaultRowHeight="12.75"/>
  <cols>
    <col min="2" max="2" width="7.140625" style="6" customWidth="1"/>
    <col min="3" max="3" width="94.42578125" customWidth="1"/>
    <col min="4" max="4" width="16.28515625" style="6" customWidth="1"/>
    <col min="5" max="5" width="21.140625" hidden="1" customWidth="1"/>
    <col min="6" max="6" width="24.42578125" style="6" customWidth="1"/>
  </cols>
  <sheetData>
    <row r="1" spans="2:11" ht="13.5" thickBot="1">
      <c r="G1" s="8"/>
    </row>
    <row r="2" spans="2:11" ht="18.75" thickBot="1">
      <c r="B2" s="393" t="s">
        <v>190</v>
      </c>
      <c r="C2" s="394"/>
      <c r="D2" s="394"/>
      <c r="E2" s="394"/>
      <c r="F2" s="395"/>
      <c r="G2" s="8"/>
    </row>
    <row r="3" spans="2:11" ht="18.75" thickBot="1">
      <c r="B3" s="393" t="s">
        <v>171</v>
      </c>
      <c r="C3" s="394"/>
      <c r="D3" s="394"/>
      <c r="E3" s="394"/>
      <c r="F3" s="395"/>
      <c r="G3" s="8"/>
    </row>
    <row r="4" spans="2:11" ht="18.75" thickBot="1">
      <c r="B4" s="400" t="s">
        <v>182</v>
      </c>
      <c r="C4" s="401"/>
      <c r="D4" s="401"/>
      <c r="E4" s="401"/>
      <c r="F4" s="402"/>
      <c r="G4" s="8"/>
    </row>
    <row r="5" spans="2:11" ht="20.25" customHeight="1" thickBot="1">
      <c r="B5" s="79" t="s">
        <v>165</v>
      </c>
      <c r="C5" s="79" t="s">
        <v>166</v>
      </c>
      <c r="D5" s="79" t="s">
        <v>168</v>
      </c>
      <c r="E5" s="78" t="s">
        <v>168</v>
      </c>
      <c r="F5" s="79" t="s">
        <v>169</v>
      </c>
      <c r="G5" s="8"/>
      <c r="H5" s="8"/>
      <c r="I5" s="8"/>
      <c r="J5" s="8"/>
      <c r="K5" s="8"/>
    </row>
    <row r="6" spans="2:11" ht="15" customHeight="1">
      <c r="B6" s="396" t="s">
        <v>159</v>
      </c>
      <c r="C6" s="396" t="s">
        <v>8</v>
      </c>
      <c r="D6" s="396" t="s">
        <v>161</v>
      </c>
      <c r="E6" s="398" t="s">
        <v>154</v>
      </c>
      <c r="F6" s="398" t="s">
        <v>163</v>
      </c>
      <c r="G6" s="8"/>
      <c r="H6" s="8"/>
      <c r="I6" s="8"/>
      <c r="J6" s="8"/>
      <c r="K6" s="8"/>
    </row>
    <row r="7" spans="2:11" ht="28.5" customHeight="1" thickBot="1">
      <c r="B7" s="397"/>
      <c r="C7" s="397"/>
      <c r="D7" s="397"/>
      <c r="E7" s="399"/>
      <c r="F7" s="399"/>
      <c r="G7" s="8"/>
      <c r="H7" s="8"/>
      <c r="I7" s="8"/>
      <c r="J7" s="8"/>
      <c r="K7" s="8"/>
    </row>
    <row r="8" spans="2:11" ht="15.75">
      <c r="B8" s="121">
        <v>1</v>
      </c>
      <c r="C8" s="122" t="s">
        <v>124</v>
      </c>
      <c r="D8" s="123" t="s">
        <v>162</v>
      </c>
      <c r="E8" s="124">
        <v>696.12374999999997</v>
      </c>
      <c r="F8" s="207">
        <f>E8*1.155</f>
        <v>804.02293124999994</v>
      </c>
    </row>
    <row r="9" spans="2:11" ht="15.75">
      <c r="B9" s="125">
        <v>2</v>
      </c>
      <c r="C9" s="126" t="s">
        <v>148</v>
      </c>
      <c r="D9" s="127" t="s">
        <v>162</v>
      </c>
      <c r="E9" s="128">
        <v>4000</v>
      </c>
      <c r="F9" s="208">
        <f t="shared" ref="F9:F57" si="0">E9*1.155</f>
        <v>4620</v>
      </c>
    </row>
    <row r="10" spans="2:11" ht="15.75">
      <c r="B10" s="125">
        <v>3</v>
      </c>
      <c r="C10" s="126" t="s">
        <v>58</v>
      </c>
      <c r="D10" s="127" t="s">
        <v>162</v>
      </c>
      <c r="E10" s="128">
        <v>13119.487499999999</v>
      </c>
      <c r="F10" s="208">
        <f t="shared" si="0"/>
        <v>15153.008062499999</v>
      </c>
      <c r="G10" s="8"/>
      <c r="H10" s="8"/>
      <c r="I10" s="8"/>
      <c r="J10" s="8"/>
      <c r="K10" s="8"/>
    </row>
    <row r="11" spans="2:11" ht="15.75">
      <c r="B11" s="125">
        <v>4</v>
      </c>
      <c r="C11" s="126" t="s">
        <v>59</v>
      </c>
      <c r="D11" s="127" t="s">
        <v>162</v>
      </c>
      <c r="E11" s="128">
        <v>1166.4449999999999</v>
      </c>
      <c r="F11" s="208">
        <f t="shared" si="0"/>
        <v>1347.2439749999999</v>
      </c>
      <c r="G11" s="8"/>
      <c r="H11" s="8"/>
      <c r="I11" s="8"/>
      <c r="J11" s="8"/>
      <c r="K11" s="8"/>
    </row>
    <row r="12" spans="2:11" ht="15.75">
      <c r="B12" s="125">
        <v>5</v>
      </c>
      <c r="C12" s="126" t="s">
        <v>60</v>
      </c>
      <c r="D12" s="127" t="s">
        <v>162</v>
      </c>
      <c r="E12" s="128">
        <v>11797.275</v>
      </c>
      <c r="F12" s="208">
        <f t="shared" si="0"/>
        <v>13625.852625</v>
      </c>
      <c r="G12" s="8"/>
      <c r="H12" s="8"/>
      <c r="I12" s="8"/>
      <c r="J12" s="8"/>
      <c r="K12" s="8"/>
    </row>
    <row r="13" spans="2:11" ht="15.75">
      <c r="B13" s="125">
        <v>6</v>
      </c>
      <c r="C13" s="126" t="s">
        <v>61</v>
      </c>
      <c r="D13" s="127" t="s">
        <v>162</v>
      </c>
      <c r="E13" s="128">
        <v>1005.24375</v>
      </c>
      <c r="F13" s="208">
        <f t="shared" si="0"/>
        <v>1161.05653125</v>
      </c>
      <c r="G13" s="8"/>
      <c r="H13" s="8"/>
      <c r="I13" s="8"/>
      <c r="J13" s="8"/>
      <c r="K13" s="8"/>
    </row>
    <row r="14" spans="2:11" ht="15.75">
      <c r="B14" s="125">
        <v>7</v>
      </c>
      <c r="C14" s="126" t="s">
        <v>62</v>
      </c>
      <c r="D14" s="127" t="s">
        <v>162</v>
      </c>
      <c r="E14" s="128">
        <v>1931.39625</v>
      </c>
      <c r="F14" s="208">
        <f t="shared" si="0"/>
        <v>2230.7626687500001</v>
      </c>
      <c r="G14" s="8"/>
      <c r="H14" s="8"/>
      <c r="I14" s="8"/>
      <c r="J14" s="8"/>
      <c r="K14" s="8"/>
    </row>
    <row r="15" spans="2:11" ht="15.75">
      <c r="B15" s="125">
        <v>8</v>
      </c>
      <c r="C15" s="129" t="s">
        <v>63</v>
      </c>
      <c r="D15" s="127" t="s">
        <v>162</v>
      </c>
      <c r="E15" s="128">
        <v>2552.05125</v>
      </c>
      <c r="F15" s="208">
        <f t="shared" si="0"/>
        <v>2947.6191937500002</v>
      </c>
      <c r="G15" s="8"/>
      <c r="H15" s="8"/>
      <c r="I15" s="8"/>
      <c r="J15" s="8"/>
      <c r="K15" s="8"/>
    </row>
    <row r="16" spans="2:11" ht="15.75">
      <c r="B16" s="125">
        <v>9</v>
      </c>
      <c r="C16" s="126" t="s">
        <v>64</v>
      </c>
      <c r="D16" s="127" t="s">
        <v>162</v>
      </c>
      <c r="E16" s="128">
        <v>2207.31</v>
      </c>
      <c r="F16" s="208">
        <f t="shared" si="0"/>
        <v>2549.4430499999999</v>
      </c>
      <c r="G16" s="8"/>
      <c r="H16" s="8"/>
      <c r="I16" s="8"/>
      <c r="J16" s="8"/>
      <c r="K16" s="8"/>
    </row>
    <row r="17" spans="2:11" ht="15.75">
      <c r="B17" s="125">
        <v>10</v>
      </c>
      <c r="C17" s="126" t="s">
        <v>65</v>
      </c>
      <c r="D17" s="127" t="s">
        <v>162</v>
      </c>
      <c r="E17" s="128">
        <v>4363.3012499999995</v>
      </c>
      <c r="F17" s="208">
        <f t="shared" si="0"/>
        <v>5039.6129437499994</v>
      </c>
      <c r="G17" s="8"/>
      <c r="H17" s="8"/>
      <c r="I17" s="8"/>
      <c r="J17" s="8"/>
      <c r="K17" s="8"/>
    </row>
    <row r="18" spans="2:11" ht="15.75">
      <c r="B18" s="125">
        <v>11</v>
      </c>
      <c r="C18" s="126" t="s">
        <v>66</v>
      </c>
      <c r="D18" s="127" t="s">
        <v>162</v>
      </c>
      <c r="E18" s="128">
        <v>2529.1087499999999</v>
      </c>
      <c r="F18" s="208">
        <f t="shared" si="0"/>
        <v>2921.12060625</v>
      </c>
      <c r="G18" s="8"/>
      <c r="H18" s="8"/>
      <c r="I18" s="8"/>
      <c r="J18" s="8"/>
      <c r="K18" s="8"/>
    </row>
    <row r="19" spans="2:11" ht="15.75">
      <c r="B19" s="125">
        <v>12</v>
      </c>
      <c r="C19" s="126" t="s">
        <v>67</v>
      </c>
      <c r="D19" s="127" t="s">
        <v>162</v>
      </c>
      <c r="E19" s="128">
        <v>2401.11375</v>
      </c>
      <c r="F19" s="208">
        <f t="shared" si="0"/>
        <v>2773.28638125</v>
      </c>
      <c r="G19" s="8"/>
      <c r="H19" s="8"/>
      <c r="I19" s="8"/>
      <c r="J19" s="8"/>
      <c r="K19" s="8"/>
    </row>
    <row r="20" spans="2:11" ht="18.75" customHeight="1">
      <c r="B20" s="125">
        <v>13</v>
      </c>
      <c r="C20" s="129" t="s">
        <v>68</v>
      </c>
      <c r="D20" s="127" t="s">
        <v>162</v>
      </c>
      <c r="E20" s="128">
        <v>2756.1187499999996</v>
      </c>
      <c r="F20" s="208">
        <f t="shared" si="0"/>
        <v>3183.3171562499997</v>
      </c>
      <c r="G20" s="8"/>
      <c r="H20" s="8"/>
      <c r="I20" s="8"/>
      <c r="J20" s="8"/>
      <c r="K20" s="8"/>
    </row>
    <row r="21" spans="2:11" ht="15.75">
      <c r="B21" s="125">
        <v>14</v>
      </c>
      <c r="C21" s="129" t="s">
        <v>69</v>
      </c>
      <c r="D21" s="127" t="s">
        <v>162</v>
      </c>
      <c r="E21" s="128">
        <v>2283.3825000000002</v>
      </c>
      <c r="F21" s="208">
        <f t="shared" si="0"/>
        <v>2637.3067875000002</v>
      </c>
      <c r="G21" s="8"/>
      <c r="H21" s="8"/>
      <c r="I21" s="8"/>
      <c r="J21" s="8"/>
      <c r="K21" s="8"/>
    </row>
    <row r="22" spans="2:11" ht="15.75">
      <c r="B22" s="125">
        <v>15</v>
      </c>
      <c r="C22" s="129" t="s">
        <v>70</v>
      </c>
      <c r="D22" s="127" t="s">
        <v>162</v>
      </c>
      <c r="E22" s="128">
        <v>10827.04875</v>
      </c>
      <c r="F22" s="208">
        <f t="shared" si="0"/>
        <v>12505.24130625</v>
      </c>
      <c r="G22" s="8"/>
      <c r="H22" s="8"/>
      <c r="I22" s="8"/>
      <c r="J22" s="8"/>
      <c r="K22" s="8"/>
    </row>
    <row r="23" spans="2:11" ht="15.75">
      <c r="B23" s="125">
        <v>16</v>
      </c>
      <c r="C23" s="129" t="s">
        <v>71</v>
      </c>
      <c r="D23" s="127" t="s">
        <v>162</v>
      </c>
      <c r="E23" s="128">
        <v>14127.749999999998</v>
      </c>
      <c r="F23" s="208">
        <f t="shared" si="0"/>
        <v>16317.551249999999</v>
      </c>
      <c r="G23" s="8"/>
      <c r="H23" s="8"/>
      <c r="I23" s="8"/>
      <c r="J23" s="8"/>
      <c r="K23" s="8"/>
    </row>
    <row r="24" spans="2:11" ht="15.75">
      <c r="B24" s="125">
        <v>17</v>
      </c>
      <c r="C24" s="129" t="s">
        <v>72</v>
      </c>
      <c r="D24" s="127" t="s">
        <v>162</v>
      </c>
      <c r="E24" s="128">
        <v>1300</v>
      </c>
      <c r="F24" s="208">
        <f t="shared" si="0"/>
        <v>1501.5</v>
      </c>
      <c r="G24" s="8"/>
    </row>
    <row r="25" spans="2:11" ht="15.75">
      <c r="B25" s="125">
        <v>18</v>
      </c>
      <c r="C25" s="129" t="s">
        <v>73</v>
      </c>
      <c r="D25" s="127" t="s">
        <v>162</v>
      </c>
      <c r="E25" s="128">
        <v>1062.5999999999999</v>
      </c>
      <c r="F25" s="208">
        <f t="shared" si="0"/>
        <v>1227.3029999999999</v>
      </c>
      <c r="G25" s="8"/>
      <c r="H25" s="8"/>
      <c r="I25" s="8"/>
      <c r="J25" s="8"/>
      <c r="K25" s="8"/>
    </row>
    <row r="26" spans="2:11" ht="15.75">
      <c r="B26" s="125">
        <v>19</v>
      </c>
      <c r="C26" s="129" t="s">
        <v>75</v>
      </c>
      <c r="D26" s="127" t="s">
        <v>162</v>
      </c>
      <c r="E26" s="128">
        <v>10848.18</v>
      </c>
      <c r="F26" s="208">
        <f t="shared" si="0"/>
        <v>12529.6479</v>
      </c>
      <c r="G26" s="8"/>
      <c r="H26" s="8"/>
      <c r="I26" s="8"/>
      <c r="J26" s="8"/>
      <c r="K26" s="8"/>
    </row>
    <row r="27" spans="2:11" ht="15.75">
      <c r="B27" s="125">
        <v>20</v>
      </c>
      <c r="C27" s="129" t="s">
        <v>76</v>
      </c>
      <c r="D27" s="127" t="s">
        <v>162</v>
      </c>
      <c r="E27" s="128">
        <v>14127.749999999998</v>
      </c>
      <c r="F27" s="208">
        <f t="shared" si="0"/>
        <v>16317.551249999999</v>
      </c>
      <c r="G27" s="8"/>
      <c r="H27" s="8"/>
      <c r="I27" s="8"/>
      <c r="J27" s="8"/>
      <c r="K27" s="8"/>
    </row>
    <row r="28" spans="2:11" ht="15.75">
      <c r="B28" s="125">
        <v>21</v>
      </c>
      <c r="C28" s="129" t="s">
        <v>77</v>
      </c>
      <c r="D28" s="127" t="s">
        <v>162</v>
      </c>
      <c r="E28" s="128">
        <v>1139.2762499999999</v>
      </c>
      <c r="F28" s="208">
        <f t="shared" si="0"/>
        <v>1315.8640687499999</v>
      </c>
      <c r="G28" s="8"/>
      <c r="H28" s="8"/>
      <c r="I28" s="8"/>
      <c r="J28" s="8"/>
      <c r="K28" s="8"/>
    </row>
    <row r="29" spans="2:11" ht="15.75">
      <c r="B29" s="125">
        <v>22</v>
      </c>
      <c r="C29" s="129" t="s">
        <v>74</v>
      </c>
      <c r="D29" s="127" t="s">
        <v>162</v>
      </c>
      <c r="E29" s="128">
        <v>1036.6387500000001</v>
      </c>
      <c r="F29" s="208">
        <f t="shared" si="0"/>
        <v>1197.31775625</v>
      </c>
      <c r="G29" s="8"/>
      <c r="H29" s="8"/>
      <c r="I29" s="8"/>
      <c r="J29" s="8"/>
      <c r="K29" s="8"/>
    </row>
    <row r="30" spans="2:11" ht="15.75">
      <c r="B30" s="125">
        <v>23</v>
      </c>
      <c r="C30" s="129" t="s">
        <v>78</v>
      </c>
      <c r="D30" s="127" t="s">
        <v>162</v>
      </c>
      <c r="E30" s="128">
        <v>10857.23625</v>
      </c>
      <c r="F30" s="208">
        <f t="shared" si="0"/>
        <v>12540.107868749999</v>
      </c>
      <c r="G30" s="8"/>
      <c r="H30" s="8"/>
      <c r="I30" s="8"/>
      <c r="J30" s="8"/>
      <c r="K30" s="8"/>
    </row>
    <row r="31" spans="2:11" ht="15.75">
      <c r="B31" s="125">
        <v>24</v>
      </c>
      <c r="C31" s="129" t="s">
        <v>79</v>
      </c>
      <c r="D31" s="127" t="s">
        <v>162</v>
      </c>
      <c r="E31" s="128">
        <v>14493.018749999999</v>
      </c>
      <c r="F31" s="208">
        <f t="shared" si="0"/>
        <v>16739.43665625</v>
      </c>
      <c r="G31" s="8"/>
      <c r="H31" s="8"/>
      <c r="I31" s="8"/>
      <c r="J31" s="8"/>
      <c r="K31" s="8"/>
    </row>
    <row r="32" spans="2:11" ht="15.75">
      <c r="B32" s="125">
        <v>25</v>
      </c>
      <c r="C32" s="129" t="s">
        <v>80</v>
      </c>
      <c r="D32" s="127" t="s">
        <v>162</v>
      </c>
      <c r="E32" s="128">
        <v>1247.9512499999998</v>
      </c>
      <c r="F32" s="208">
        <f t="shared" si="0"/>
        <v>1441.3836937499998</v>
      </c>
      <c r="G32" s="8"/>
      <c r="H32" s="8"/>
      <c r="I32" s="8"/>
      <c r="J32" s="8"/>
      <c r="K32" s="8"/>
    </row>
    <row r="33" spans="2:11" ht="15.75">
      <c r="B33" s="125">
        <v>26</v>
      </c>
      <c r="C33" s="129" t="s">
        <v>81</v>
      </c>
      <c r="D33" s="127" t="s">
        <v>162</v>
      </c>
      <c r="E33" s="128">
        <v>1009.47</v>
      </c>
      <c r="F33" s="208">
        <f t="shared" si="0"/>
        <v>1165.93785</v>
      </c>
      <c r="G33" s="8"/>
      <c r="H33" s="8"/>
      <c r="I33" s="8"/>
      <c r="J33" s="8"/>
      <c r="K33" s="8"/>
    </row>
    <row r="34" spans="2:11" ht="15.75">
      <c r="B34" s="125">
        <v>27</v>
      </c>
      <c r="C34" s="129" t="s">
        <v>82</v>
      </c>
      <c r="D34" s="127" t="s">
        <v>162</v>
      </c>
      <c r="E34" s="128">
        <v>8072.1374999999998</v>
      </c>
      <c r="F34" s="208">
        <f t="shared" si="0"/>
        <v>9323.3188124999997</v>
      </c>
      <c r="G34" s="8"/>
      <c r="H34" s="8"/>
      <c r="I34" s="8"/>
      <c r="J34" s="8"/>
      <c r="K34" s="8"/>
    </row>
    <row r="35" spans="2:11" ht="15.75">
      <c r="B35" s="125">
        <v>28</v>
      </c>
      <c r="C35" s="129" t="s">
        <v>83</v>
      </c>
      <c r="D35" s="127" t="s">
        <v>162</v>
      </c>
      <c r="E35" s="128">
        <v>10175.602499999999</v>
      </c>
      <c r="F35" s="208">
        <f t="shared" si="0"/>
        <v>11752.8208875</v>
      </c>
      <c r="G35" s="8"/>
      <c r="H35" s="8"/>
      <c r="I35" s="8"/>
      <c r="J35" s="8"/>
      <c r="K35" s="8"/>
    </row>
    <row r="36" spans="2:11" ht="15.75">
      <c r="B36" s="125">
        <v>29</v>
      </c>
      <c r="C36" s="129" t="s">
        <v>84</v>
      </c>
      <c r="D36" s="127" t="s">
        <v>162</v>
      </c>
      <c r="E36" s="128">
        <v>1275.7237499999999</v>
      </c>
      <c r="F36" s="208">
        <f t="shared" si="0"/>
        <v>1473.4609312499999</v>
      </c>
      <c r="G36" s="8"/>
      <c r="H36" s="8"/>
      <c r="I36" s="8"/>
      <c r="J36" s="8"/>
      <c r="K36" s="8"/>
    </row>
    <row r="37" spans="2:11" ht="15.75">
      <c r="B37" s="125">
        <v>30</v>
      </c>
      <c r="C37" s="129" t="s">
        <v>85</v>
      </c>
      <c r="D37" s="127" t="s">
        <v>162</v>
      </c>
      <c r="E37" s="128">
        <v>1019.13</v>
      </c>
      <c r="F37" s="208">
        <f t="shared" si="0"/>
        <v>1177.0951500000001</v>
      </c>
      <c r="G37" s="8"/>
      <c r="H37" s="8"/>
      <c r="I37" s="8"/>
      <c r="J37" s="8"/>
      <c r="K37" s="8"/>
    </row>
    <row r="38" spans="2:11" ht="18" customHeight="1">
      <c r="B38" s="125">
        <v>31</v>
      </c>
      <c r="C38" s="129" t="s">
        <v>86</v>
      </c>
      <c r="D38" s="127" t="s">
        <v>162</v>
      </c>
      <c r="E38" s="128">
        <v>10001.11875</v>
      </c>
      <c r="F38" s="208">
        <f t="shared" si="0"/>
        <v>11551.29215625</v>
      </c>
      <c r="G38" s="8"/>
      <c r="H38" s="8"/>
      <c r="I38" s="8"/>
      <c r="J38" s="8"/>
      <c r="K38" s="8"/>
    </row>
    <row r="39" spans="2:11" ht="20.25" customHeight="1">
      <c r="B39" s="125">
        <v>32</v>
      </c>
      <c r="C39" s="129" t="s">
        <v>87</v>
      </c>
      <c r="D39" s="127" t="s">
        <v>162</v>
      </c>
      <c r="E39" s="128">
        <v>1300</v>
      </c>
      <c r="F39" s="208">
        <f t="shared" si="0"/>
        <v>1501.5</v>
      </c>
      <c r="G39" s="8"/>
    </row>
    <row r="40" spans="2:11" ht="15.75">
      <c r="B40" s="125">
        <v>33</v>
      </c>
      <c r="C40" s="129" t="s">
        <v>89</v>
      </c>
      <c r="D40" s="127" t="s">
        <v>162</v>
      </c>
      <c r="E40" s="128">
        <v>974.45249999999999</v>
      </c>
      <c r="F40" s="208">
        <f t="shared" si="0"/>
        <v>1125.4926375</v>
      </c>
      <c r="G40" s="8"/>
    </row>
    <row r="41" spans="2:11" ht="15.75">
      <c r="B41" s="125">
        <v>34</v>
      </c>
      <c r="C41" s="129" t="s">
        <v>88</v>
      </c>
      <c r="D41" s="127" t="s">
        <v>162</v>
      </c>
      <c r="E41" s="128">
        <v>1300</v>
      </c>
      <c r="F41" s="208">
        <f t="shared" si="0"/>
        <v>1501.5</v>
      </c>
      <c r="G41" s="8"/>
    </row>
    <row r="42" spans="2:11" ht="15.75">
      <c r="B42" s="125">
        <v>35</v>
      </c>
      <c r="C42" s="129" t="s">
        <v>93</v>
      </c>
      <c r="D42" s="127" t="s">
        <v>162</v>
      </c>
      <c r="E42" s="128">
        <v>8974.14</v>
      </c>
      <c r="F42" s="208">
        <f t="shared" si="0"/>
        <v>10365.1317</v>
      </c>
      <c r="G42" s="8"/>
      <c r="H42" s="8"/>
      <c r="I42" s="8"/>
      <c r="J42" s="8"/>
      <c r="K42" s="8"/>
    </row>
    <row r="43" spans="2:11" ht="15.75">
      <c r="B43" s="125">
        <v>36</v>
      </c>
      <c r="C43" s="129" t="s">
        <v>92</v>
      </c>
      <c r="D43" s="127" t="s">
        <v>162</v>
      </c>
      <c r="E43" s="128">
        <v>1285.9875</v>
      </c>
      <c r="F43" s="208">
        <f t="shared" si="0"/>
        <v>1485.3155624999999</v>
      </c>
      <c r="G43" s="8"/>
      <c r="H43" s="8"/>
      <c r="I43" s="8"/>
      <c r="J43" s="8"/>
      <c r="K43" s="8"/>
    </row>
    <row r="44" spans="2:11" ht="15.75">
      <c r="B44" s="125">
        <v>37</v>
      </c>
      <c r="C44" s="129" t="s">
        <v>90</v>
      </c>
      <c r="D44" s="127" t="s">
        <v>162</v>
      </c>
      <c r="E44" s="128">
        <v>1039.05375</v>
      </c>
      <c r="F44" s="208">
        <f t="shared" si="0"/>
        <v>1200.10708125</v>
      </c>
      <c r="G44" s="8"/>
      <c r="H44" s="8"/>
      <c r="I44" s="8"/>
      <c r="J44" s="8"/>
      <c r="K44" s="8"/>
    </row>
    <row r="45" spans="2:11" ht="15.75">
      <c r="B45" s="125">
        <v>38</v>
      </c>
      <c r="C45" s="129" t="s">
        <v>91</v>
      </c>
      <c r="D45" s="127" t="s">
        <v>162</v>
      </c>
      <c r="E45" s="128">
        <v>1084.93875</v>
      </c>
      <c r="F45" s="208">
        <f t="shared" si="0"/>
        <v>1253.1042562500002</v>
      </c>
      <c r="G45" s="8"/>
      <c r="H45" s="8"/>
      <c r="I45" s="8"/>
      <c r="J45" s="8"/>
      <c r="K45" s="8"/>
    </row>
    <row r="46" spans="2:11" ht="15.75">
      <c r="B46" s="125">
        <v>39</v>
      </c>
      <c r="C46" s="129" t="s">
        <v>96</v>
      </c>
      <c r="D46" s="127" t="s">
        <v>162</v>
      </c>
      <c r="E46" s="128">
        <v>4813.6987499999996</v>
      </c>
      <c r="F46" s="208">
        <f t="shared" si="0"/>
        <v>5559.8220562500001</v>
      </c>
      <c r="G46" s="8"/>
      <c r="H46" s="8"/>
      <c r="I46" s="8"/>
      <c r="J46" s="8"/>
      <c r="K46" s="8"/>
    </row>
    <row r="47" spans="2:11" ht="15.75">
      <c r="B47" s="125">
        <v>40</v>
      </c>
      <c r="C47" s="129" t="s">
        <v>97</v>
      </c>
      <c r="D47" s="127" t="s">
        <v>162</v>
      </c>
      <c r="E47" s="128">
        <v>1124.7862499999999</v>
      </c>
      <c r="F47" s="208">
        <f t="shared" si="0"/>
        <v>1299.1281187499999</v>
      </c>
      <c r="G47" s="8"/>
      <c r="H47" s="8"/>
      <c r="I47" s="8"/>
      <c r="J47" s="8"/>
      <c r="K47" s="8"/>
    </row>
    <row r="48" spans="2:11" ht="15.75">
      <c r="B48" s="125">
        <v>41</v>
      </c>
      <c r="C48" s="129" t="s">
        <v>94</v>
      </c>
      <c r="D48" s="127" t="s">
        <v>162</v>
      </c>
      <c r="E48" s="128">
        <v>969.62250000000006</v>
      </c>
      <c r="F48" s="208">
        <f t="shared" si="0"/>
        <v>1119.9139875000001</v>
      </c>
      <c r="G48" s="8"/>
      <c r="H48" s="8"/>
      <c r="I48" s="8"/>
      <c r="J48" s="8"/>
      <c r="K48" s="8"/>
    </row>
    <row r="49" spans="2:11" ht="15.75">
      <c r="B49" s="125">
        <v>42</v>
      </c>
      <c r="C49" s="129" t="s">
        <v>95</v>
      </c>
      <c r="D49" s="127" t="s">
        <v>162</v>
      </c>
      <c r="E49" s="128">
        <v>1047.5062499999999</v>
      </c>
      <c r="F49" s="208">
        <f t="shared" si="0"/>
        <v>1209.8697187499999</v>
      </c>
      <c r="G49" s="8"/>
      <c r="H49" s="8"/>
      <c r="I49" s="8"/>
      <c r="J49" s="8"/>
      <c r="K49" s="8"/>
    </row>
    <row r="50" spans="2:11" ht="15.75">
      <c r="B50" s="125">
        <v>43</v>
      </c>
      <c r="C50" s="129" t="s">
        <v>100</v>
      </c>
      <c r="D50" s="127" t="s">
        <v>162</v>
      </c>
      <c r="E50" s="128">
        <v>6495.142499999999</v>
      </c>
      <c r="F50" s="208">
        <f t="shared" si="0"/>
        <v>7501.8895874999989</v>
      </c>
      <c r="G50" s="8"/>
      <c r="H50" s="8"/>
      <c r="I50" s="8"/>
      <c r="J50" s="8"/>
      <c r="K50" s="8"/>
    </row>
    <row r="51" spans="2:11" ht="15.75">
      <c r="B51" s="125">
        <v>44</v>
      </c>
      <c r="C51" s="129" t="s">
        <v>101</v>
      </c>
      <c r="D51" s="127" t="s">
        <v>162</v>
      </c>
      <c r="E51" s="128">
        <v>1314.9675</v>
      </c>
      <c r="F51" s="208">
        <f t="shared" si="0"/>
        <v>1518.7874624999999</v>
      </c>
      <c r="G51" s="8"/>
      <c r="H51" s="8"/>
      <c r="I51" s="8"/>
      <c r="J51" s="8"/>
      <c r="K51" s="8"/>
    </row>
    <row r="52" spans="2:11" ht="15.75">
      <c r="B52" s="125">
        <v>45</v>
      </c>
      <c r="C52" s="129" t="s">
        <v>98</v>
      </c>
      <c r="D52" s="127" t="s">
        <v>162</v>
      </c>
      <c r="E52" s="128">
        <v>1279.9499999999998</v>
      </c>
      <c r="F52" s="208">
        <f t="shared" si="0"/>
        <v>1478.3422499999999</v>
      </c>
      <c r="G52" s="8"/>
      <c r="H52" s="8"/>
      <c r="I52" s="8"/>
      <c r="J52" s="8"/>
      <c r="K52" s="8"/>
    </row>
    <row r="53" spans="2:11" ht="15.75">
      <c r="B53" s="125">
        <v>46</v>
      </c>
      <c r="C53" s="129" t="s">
        <v>99</v>
      </c>
      <c r="D53" s="127" t="s">
        <v>162</v>
      </c>
      <c r="E53" s="128">
        <v>1040.26125</v>
      </c>
      <c r="F53" s="208">
        <f t="shared" si="0"/>
        <v>1201.5017437500001</v>
      </c>
      <c r="G53" s="8"/>
      <c r="H53" s="8"/>
      <c r="I53" s="8"/>
      <c r="J53" s="8"/>
      <c r="K53" s="8"/>
    </row>
    <row r="54" spans="2:11" ht="15.75">
      <c r="B54" s="125">
        <v>47</v>
      </c>
      <c r="C54" s="129" t="s">
        <v>102</v>
      </c>
      <c r="D54" s="127" t="s">
        <v>162</v>
      </c>
      <c r="E54" s="128">
        <v>8273.1862500000007</v>
      </c>
      <c r="F54" s="208">
        <f t="shared" si="0"/>
        <v>9555.5301187500008</v>
      </c>
      <c r="G54" s="8"/>
      <c r="H54" s="8"/>
      <c r="I54" s="8"/>
      <c r="J54" s="8"/>
      <c r="K54" s="8"/>
    </row>
    <row r="55" spans="2:11" ht="15.75">
      <c r="B55" s="125">
        <v>48</v>
      </c>
      <c r="C55" s="129" t="s">
        <v>103</v>
      </c>
      <c r="D55" s="127" t="s">
        <v>162</v>
      </c>
      <c r="E55" s="128">
        <v>12658.82625</v>
      </c>
      <c r="F55" s="208">
        <f t="shared" si="0"/>
        <v>14620.94431875</v>
      </c>
      <c r="G55" s="8"/>
      <c r="H55" s="8"/>
      <c r="I55" s="8"/>
      <c r="J55" s="8"/>
      <c r="K55" s="8"/>
    </row>
    <row r="56" spans="2:11" ht="15.75">
      <c r="B56" s="125">
        <v>49</v>
      </c>
      <c r="C56" s="129" t="s">
        <v>104</v>
      </c>
      <c r="D56" s="127" t="s">
        <v>162</v>
      </c>
      <c r="E56" s="128">
        <v>1747.8562499999998</v>
      </c>
      <c r="F56" s="208">
        <f t="shared" si="0"/>
        <v>2018.7739687499998</v>
      </c>
      <c r="G56" s="8"/>
      <c r="H56" s="8"/>
      <c r="I56" s="8"/>
      <c r="J56" s="8"/>
      <c r="K56" s="8"/>
    </row>
    <row r="57" spans="2:11" ht="16.5" thickBot="1">
      <c r="B57" s="130">
        <v>50</v>
      </c>
      <c r="C57" s="131" t="s">
        <v>105</v>
      </c>
      <c r="D57" s="132" t="s">
        <v>162</v>
      </c>
      <c r="E57" s="133">
        <v>1401.30375</v>
      </c>
      <c r="F57" s="209">
        <f t="shared" si="0"/>
        <v>1618.50583125</v>
      </c>
      <c r="G57" s="8"/>
      <c r="H57" s="8"/>
      <c r="I57" s="8"/>
      <c r="J57" s="8"/>
      <c r="K57" s="8"/>
    </row>
    <row r="58" spans="2:11" ht="24.75" customHeight="1">
      <c r="G58" s="8"/>
      <c r="H58" s="8"/>
      <c r="I58" s="8"/>
      <c r="J58" s="8"/>
      <c r="K58" s="8"/>
    </row>
    <row r="59" spans="2:11" ht="24.75" customHeight="1">
      <c r="G59" s="8"/>
      <c r="H59" s="8"/>
      <c r="I59" s="8"/>
      <c r="J59" s="8"/>
      <c r="K59" s="8"/>
    </row>
    <row r="60" spans="2:11" ht="24.75" customHeight="1">
      <c r="G60" s="8"/>
      <c r="H60" s="8"/>
      <c r="I60" s="8"/>
      <c r="J60" s="8"/>
      <c r="K60" s="8"/>
    </row>
    <row r="61" spans="2:11">
      <c r="G61" s="8"/>
      <c r="H61" s="8"/>
      <c r="I61" s="8"/>
      <c r="J61" s="8"/>
      <c r="K61" s="8"/>
    </row>
  </sheetData>
  <sheetProtection sheet="1" objects="1" scenarios="1"/>
  <mergeCells count="8">
    <mergeCell ref="B2:F2"/>
    <mergeCell ref="B3:F3"/>
    <mergeCell ref="C6:C7"/>
    <mergeCell ref="E6:E7"/>
    <mergeCell ref="B6:B7"/>
    <mergeCell ref="F6:F7"/>
    <mergeCell ref="D6:D7"/>
    <mergeCell ref="B4:F4"/>
  </mergeCells>
  <pageMargins left="0.70866141732283505" right="0.70866141732283505" top="0.74803149606299202" bottom="0.74803149606299202" header="0.31496062992126" footer="0.31496062992126"/>
  <pageSetup paperSize="9" scale="85" fitToHeight="2" orientation="portrait" r:id="rId1"/>
  <headerFooter>
    <oddFooter>&amp;C_x000D_&amp;1#&amp;"Aptos"&amp;10&amp;K000000 מידע פנימי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5C856-933B-4626-8F49-5A69300667F3}">
  <sheetPr codeName="גיליון10"/>
  <dimension ref="A1:H32"/>
  <sheetViews>
    <sheetView rightToLeft="1" workbookViewId="0">
      <selection sqref="A1:H29"/>
    </sheetView>
  </sheetViews>
  <sheetFormatPr defaultRowHeight="12.75"/>
  <cols>
    <col min="2" max="2" width="14.28515625" customWidth="1"/>
    <col min="3" max="3" width="95.42578125" customWidth="1"/>
    <col min="4" max="4" width="16.42578125" style="6" customWidth="1"/>
    <col min="5" max="5" width="34" hidden="1" customWidth="1"/>
    <col min="6" max="6" width="37.5703125" hidden="1" customWidth="1"/>
    <col min="7" max="7" width="37.140625" hidden="1" customWidth="1"/>
    <col min="8" max="8" width="41.7109375" style="6" customWidth="1"/>
  </cols>
  <sheetData>
    <row r="1" spans="2:8" ht="21" thickBot="1">
      <c r="B1" s="350" t="s">
        <v>190</v>
      </c>
      <c r="C1" s="351"/>
      <c r="D1" s="351"/>
      <c r="E1" s="351"/>
      <c r="F1" s="351"/>
      <c r="G1" s="351"/>
      <c r="H1" s="352"/>
    </row>
    <row r="2" spans="2:8" ht="21" thickBot="1">
      <c r="B2" s="350" t="s">
        <v>171</v>
      </c>
      <c r="C2" s="351"/>
      <c r="D2" s="351"/>
      <c r="E2" s="351"/>
      <c r="F2" s="351"/>
      <c r="G2" s="351"/>
      <c r="H2" s="352"/>
    </row>
    <row r="3" spans="2:8" ht="21" thickBot="1">
      <c r="B3" s="353" t="s">
        <v>185</v>
      </c>
      <c r="C3" s="354"/>
      <c r="D3" s="354"/>
      <c r="E3" s="354"/>
      <c r="F3" s="354"/>
      <c r="G3" s="354"/>
      <c r="H3" s="355"/>
    </row>
    <row r="4" spans="2:8" ht="28.5" customHeight="1" thickBot="1">
      <c r="B4" s="79" t="s">
        <v>165</v>
      </c>
      <c r="C4" s="120" t="s">
        <v>166</v>
      </c>
      <c r="D4" s="79" t="s">
        <v>168</v>
      </c>
      <c r="E4" s="78" t="s">
        <v>168</v>
      </c>
      <c r="F4" s="80" t="s">
        <v>169</v>
      </c>
      <c r="G4" s="78" t="s">
        <v>169</v>
      </c>
      <c r="H4" s="78" t="s">
        <v>169</v>
      </c>
    </row>
    <row r="5" spans="2:8" ht="32.25" thickBot="1">
      <c r="B5" s="139" t="s">
        <v>159</v>
      </c>
      <c r="C5" s="139" t="s">
        <v>8</v>
      </c>
      <c r="D5" s="139" t="s">
        <v>161</v>
      </c>
      <c r="E5" s="139" t="s">
        <v>155</v>
      </c>
      <c r="F5" s="139" t="s">
        <v>155</v>
      </c>
      <c r="G5" s="139" t="s">
        <v>156</v>
      </c>
      <c r="H5" s="140" t="s">
        <v>184</v>
      </c>
    </row>
    <row r="6" spans="2:8" ht="15.75">
      <c r="B6" s="159">
        <v>1</v>
      </c>
      <c r="C6" s="156" t="s">
        <v>125</v>
      </c>
      <c r="D6" s="147" t="s">
        <v>162</v>
      </c>
      <c r="E6" s="148">
        <v>2450</v>
      </c>
      <c r="F6" s="149">
        <v>2500</v>
      </c>
      <c r="G6" s="149">
        <f>(F6+E6)/2</f>
        <v>2475</v>
      </c>
      <c r="H6" s="149">
        <f>G6*1.1</f>
        <v>2722.5</v>
      </c>
    </row>
    <row r="7" spans="2:8" ht="15.75">
      <c r="B7" s="138">
        <v>2</v>
      </c>
      <c r="C7" s="157" t="s">
        <v>126</v>
      </c>
      <c r="D7" s="141" t="s">
        <v>162</v>
      </c>
      <c r="E7" s="143">
        <v>5350</v>
      </c>
      <c r="F7" s="144">
        <v>5000</v>
      </c>
      <c r="G7" s="144">
        <f t="shared" ref="G7:G29" si="0">(F7+E7)/2</f>
        <v>5175</v>
      </c>
      <c r="H7" s="144">
        <f t="shared" ref="H7:H29" si="1">G7*1.1</f>
        <v>5692.5000000000009</v>
      </c>
    </row>
    <row r="8" spans="2:8" ht="15.75">
      <c r="B8" s="138">
        <v>3</v>
      </c>
      <c r="C8" s="157" t="s">
        <v>127</v>
      </c>
      <c r="D8" s="141" t="s">
        <v>162</v>
      </c>
      <c r="E8" s="143">
        <v>8025</v>
      </c>
      <c r="F8" s="144">
        <v>7500</v>
      </c>
      <c r="G8" s="144">
        <f t="shared" si="0"/>
        <v>7762.5</v>
      </c>
      <c r="H8" s="144">
        <f t="shared" si="1"/>
        <v>8538.75</v>
      </c>
    </row>
    <row r="9" spans="2:8" ht="15.75">
      <c r="B9" s="138">
        <v>4</v>
      </c>
      <c r="C9" s="157" t="s">
        <v>128</v>
      </c>
      <c r="D9" s="141" t="s">
        <v>162</v>
      </c>
      <c r="E9" s="143">
        <v>10700</v>
      </c>
      <c r="F9" s="144">
        <v>10000</v>
      </c>
      <c r="G9" s="144">
        <f t="shared" si="0"/>
        <v>10350</v>
      </c>
      <c r="H9" s="144">
        <f t="shared" si="1"/>
        <v>11385.000000000002</v>
      </c>
    </row>
    <row r="10" spans="2:8" ht="15.75">
      <c r="B10" s="138">
        <v>5</v>
      </c>
      <c r="C10" s="157" t="s">
        <v>129</v>
      </c>
      <c r="D10" s="141" t="s">
        <v>162</v>
      </c>
      <c r="E10" s="143">
        <v>5350</v>
      </c>
      <c r="F10" s="144">
        <v>5000</v>
      </c>
      <c r="G10" s="144">
        <f t="shared" si="0"/>
        <v>5175</v>
      </c>
      <c r="H10" s="144">
        <f t="shared" si="1"/>
        <v>5692.5000000000009</v>
      </c>
    </row>
    <row r="11" spans="2:8" ht="15.75">
      <c r="B11" s="138">
        <v>6</v>
      </c>
      <c r="C11" s="157" t="s">
        <v>130</v>
      </c>
      <c r="D11" s="141" t="s">
        <v>162</v>
      </c>
      <c r="E11" s="143">
        <v>8025</v>
      </c>
      <c r="F11" s="144">
        <v>8000</v>
      </c>
      <c r="G11" s="144">
        <f t="shared" si="0"/>
        <v>8012.5</v>
      </c>
      <c r="H11" s="144">
        <f t="shared" si="1"/>
        <v>8813.75</v>
      </c>
    </row>
    <row r="12" spans="2:8" ht="15.75">
      <c r="B12" s="138">
        <v>7</v>
      </c>
      <c r="C12" s="157" t="s">
        <v>131</v>
      </c>
      <c r="D12" s="141" t="s">
        <v>162</v>
      </c>
      <c r="E12" s="143">
        <v>10700</v>
      </c>
      <c r="F12" s="144">
        <v>10000</v>
      </c>
      <c r="G12" s="144">
        <f t="shared" si="0"/>
        <v>10350</v>
      </c>
      <c r="H12" s="144">
        <f t="shared" si="1"/>
        <v>11385.000000000002</v>
      </c>
    </row>
    <row r="13" spans="2:8" ht="15.75">
      <c r="B13" s="138">
        <v>8</v>
      </c>
      <c r="C13" s="157" t="s">
        <v>132</v>
      </c>
      <c r="D13" s="141" t="s">
        <v>162</v>
      </c>
      <c r="E13" s="143">
        <v>10700</v>
      </c>
      <c r="F13" s="144">
        <v>10000</v>
      </c>
      <c r="G13" s="144">
        <f t="shared" si="0"/>
        <v>10350</v>
      </c>
      <c r="H13" s="144">
        <f t="shared" si="1"/>
        <v>11385.000000000002</v>
      </c>
    </row>
    <row r="14" spans="2:8" ht="15.75">
      <c r="B14" s="138">
        <v>9</v>
      </c>
      <c r="C14" s="157" t="s">
        <v>133</v>
      </c>
      <c r="D14" s="141" t="s">
        <v>162</v>
      </c>
      <c r="E14" s="143">
        <v>1500</v>
      </c>
      <c r="F14" s="144">
        <v>1000</v>
      </c>
      <c r="G14" s="144">
        <f t="shared" si="0"/>
        <v>1250</v>
      </c>
      <c r="H14" s="144">
        <f t="shared" si="1"/>
        <v>1375</v>
      </c>
    </row>
    <row r="15" spans="2:8" ht="15.75">
      <c r="B15" s="138">
        <v>10</v>
      </c>
      <c r="C15" s="157" t="s">
        <v>134</v>
      </c>
      <c r="D15" s="141" t="s">
        <v>162</v>
      </c>
      <c r="E15" s="143">
        <v>1500</v>
      </c>
      <c r="F15" s="144">
        <v>1000</v>
      </c>
      <c r="G15" s="144">
        <f t="shared" si="0"/>
        <v>1250</v>
      </c>
      <c r="H15" s="144">
        <f t="shared" si="1"/>
        <v>1375</v>
      </c>
    </row>
    <row r="16" spans="2:8" ht="15.75">
      <c r="B16" s="138">
        <v>11</v>
      </c>
      <c r="C16" s="157" t="s">
        <v>135</v>
      </c>
      <c r="D16" s="141" t="s">
        <v>162</v>
      </c>
      <c r="E16" s="143">
        <v>1500</v>
      </c>
      <c r="F16" s="144">
        <v>1000</v>
      </c>
      <c r="G16" s="144">
        <f t="shared" si="0"/>
        <v>1250</v>
      </c>
      <c r="H16" s="144">
        <f t="shared" si="1"/>
        <v>1375</v>
      </c>
    </row>
    <row r="17" spans="1:8" ht="15.75">
      <c r="B17" s="138">
        <v>12</v>
      </c>
      <c r="C17" s="157" t="s">
        <v>136</v>
      </c>
      <c r="D17" s="141" t="s">
        <v>162</v>
      </c>
      <c r="E17" s="143">
        <v>1500</v>
      </c>
      <c r="F17" s="144">
        <v>1000</v>
      </c>
      <c r="G17" s="144">
        <f t="shared" si="0"/>
        <v>1250</v>
      </c>
      <c r="H17" s="144">
        <f t="shared" si="1"/>
        <v>1375</v>
      </c>
    </row>
    <row r="18" spans="1:8" ht="15.75">
      <c r="B18" s="138">
        <v>13</v>
      </c>
      <c r="C18" s="157" t="s">
        <v>137</v>
      </c>
      <c r="D18" s="141" t="s">
        <v>162</v>
      </c>
      <c r="E18" s="143">
        <v>1500</v>
      </c>
      <c r="F18" s="144">
        <v>1000</v>
      </c>
      <c r="G18" s="144">
        <f t="shared" si="0"/>
        <v>1250</v>
      </c>
      <c r="H18" s="144">
        <f t="shared" si="1"/>
        <v>1375</v>
      </c>
    </row>
    <row r="19" spans="1:8" ht="15.75">
      <c r="B19" s="138">
        <v>14</v>
      </c>
      <c r="C19" s="157" t="s">
        <v>138</v>
      </c>
      <c r="D19" s="141" t="s">
        <v>162</v>
      </c>
      <c r="E19" s="143">
        <v>1500</v>
      </c>
      <c r="F19" s="144">
        <v>1000</v>
      </c>
      <c r="G19" s="144">
        <f t="shared" si="0"/>
        <v>1250</v>
      </c>
      <c r="H19" s="144">
        <f t="shared" si="1"/>
        <v>1375</v>
      </c>
    </row>
    <row r="20" spans="1:8" ht="15.75">
      <c r="B20" s="138">
        <v>15</v>
      </c>
      <c r="C20" s="157" t="s">
        <v>139</v>
      </c>
      <c r="D20" s="141" t="s">
        <v>162</v>
      </c>
      <c r="E20" s="143">
        <v>1500</v>
      </c>
      <c r="F20" s="144">
        <v>1000</v>
      </c>
      <c r="G20" s="144">
        <f t="shared" si="0"/>
        <v>1250</v>
      </c>
      <c r="H20" s="144">
        <f t="shared" si="1"/>
        <v>1375</v>
      </c>
    </row>
    <row r="21" spans="1:8" ht="15.75">
      <c r="B21" s="138">
        <v>16</v>
      </c>
      <c r="C21" s="157" t="s">
        <v>140</v>
      </c>
      <c r="D21" s="141" t="s">
        <v>162</v>
      </c>
      <c r="E21" s="143">
        <v>1500</v>
      </c>
      <c r="F21" s="144">
        <v>1000</v>
      </c>
      <c r="G21" s="144">
        <f t="shared" si="0"/>
        <v>1250</v>
      </c>
      <c r="H21" s="144">
        <f t="shared" si="1"/>
        <v>1375</v>
      </c>
    </row>
    <row r="22" spans="1:8" ht="15.75">
      <c r="B22" s="138">
        <v>17</v>
      </c>
      <c r="C22" s="157" t="s">
        <v>141</v>
      </c>
      <c r="D22" s="141" t="s">
        <v>162</v>
      </c>
      <c r="E22" s="143">
        <v>850</v>
      </c>
      <c r="F22" s="144">
        <v>900</v>
      </c>
      <c r="G22" s="144">
        <f t="shared" si="0"/>
        <v>875</v>
      </c>
      <c r="H22" s="144">
        <f t="shared" si="1"/>
        <v>962.50000000000011</v>
      </c>
    </row>
    <row r="23" spans="1:8" ht="15.75">
      <c r="B23" s="138">
        <v>18</v>
      </c>
      <c r="C23" s="157" t="s">
        <v>142</v>
      </c>
      <c r="D23" s="141" t="s">
        <v>162</v>
      </c>
      <c r="E23" s="143">
        <v>1700</v>
      </c>
      <c r="F23" s="144">
        <v>1800</v>
      </c>
      <c r="G23" s="144">
        <f t="shared" si="0"/>
        <v>1750</v>
      </c>
      <c r="H23" s="144">
        <f t="shared" si="1"/>
        <v>1925.0000000000002</v>
      </c>
    </row>
    <row r="24" spans="1:8" ht="15.75">
      <c r="B24" s="138">
        <v>19</v>
      </c>
      <c r="C24" s="157" t="s">
        <v>143</v>
      </c>
      <c r="D24" s="141" t="s">
        <v>162</v>
      </c>
      <c r="E24" s="143">
        <v>2550</v>
      </c>
      <c r="F24" s="144">
        <v>2700</v>
      </c>
      <c r="G24" s="144">
        <f t="shared" si="0"/>
        <v>2625</v>
      </c>
      <c r="H24" s="144">
        <f t="shared" si="1"/>
        <v>2887.5000000000005</v>
      </c>
    </row>
    <row r="25" spans="1:8" ht="15.75">
      <c r="B25" s="138">
        <v>20</v>
      </c>
      <c r="C25" s="157" t="s">
        <v>144</v>
      </c>
      <c r="D25" s="141" t="s">
        <v>162</v>
      </c>
      <c r="E25" s="143">
        <v>3400</v>
      </c>
      <c r="F25" s="144">
        <v>3600</v>
      </c>
      <c r="G25" s="144">
        <f t="shared" si="0"/>
        <v>3500</v>
      </c>
      <c r="H25" s="144">
        <f t="shared" si="1"/>
        <v>3850.0000000000005</v>
      </c>
    </row>
    <row r="26" spans="1:8" ht="15.75">
      <c r="A26" s="97"/>
      <c r="B26" s="138">
        <v>21</v>
      </c>
      <c r="C26" s="157" t="s">
        <v>31</v>
      </c>
      <c r="D26" s="141" t="s">
        <v>162</v>
      </c>
      <c r="E26" s="143">
        <v>2777.25</v>
      </c>
      <c r="F26" s="144">
        <f>E26*0.88</f>
        <v>2443.98</v>
      </c>
      <c r="G26" s="144">
        <f t="shared" si="0"/>
        <v>2610.6149999999998</v>
      </c>
      <c r="H26" s="144">
        <f t="shared" si="1"/>
        <v>2871.6765</v>
      </c>
    </row>
    <row r="27" spans="1:8" ht="15.75">
      <c r="A27" s="11"/>
      <c r="B27" s="138">
        <v>22</v>
      </c>
      <c r="C27" s="157" t="s">
        <v>147</v>
      </c>
      <c r="D27" s="141" t="s">
        <v>162</v>
      </c>
      <c r="E27" s="143">
        <v>1300</v>
      </c>
      <c r="F27" s="144">
        <v>1300</v>
      </c>
      <c r="G27" s="144">
        <f t="shared" si="0"/>
        <v>1300</v>
      </c>
      <c r="H27" s="144">
        <f t="shared" si="1"/>
        <v>1430.0000000000002</v>
      </c>
    </row>
    <row r="28" spans="1:8" ht="15.75">
      <c r="A28" s="11"/>
      <c r="B28" s="138">
        <v>23</v>
      </c>
      <c r="C28" s="157" t="s">
        <v>146</v>
      </c>
      <c r="D28" s="141" t="s">
        <v>162</v>
      </c>
      <c r="E28" s="143">
        <v>1000</v>
      </c>
      <c r="F28" s="144">
        <v>1000</v>
      </c>
      <c r="G28" s="144">
        <f t="shared" si="0"/>
        <v>1000</v>
      </c>
      <c r="H28" s="144">
        <f t="shared" si="1"/>
        <v>1100</v>
      </c>
    </row>
    <row r="29" spans="1:8" ht="16.5" thickBot="1">
      <c r="B29" s="160">
        <v>24</v>
      </c>
      <c r="C29" s="158" t="s">
        <v>145</v>
      </c>
      <c r="D29" s="153" t="s">
        <v>162</v>
      </c>
      <c r="E29" s="154">
        <v>650</v>
      </c>
      <c r="F29" s="155">
        <v>600</v>
      </c>
      <c r="G29" s="155">
        <f t="shared" si="0"/>
        <v>625</v>
      </c>
      <c r="H29" s="155">
        <f t="shared" si="1"/>
        <v>687.5</v>
      </c>
    </row>
    <row r="30" spans="1:8" ht="15.75">
      <c r="B30" s="137"/>
      <c r="C30" s="137"/>
      <c r="D30" s="35"/>
      <c r="E30" s="137"/>
      <c r="F30" s="137"/>
      <c r="G30" s="137"/>
      <c r="H30" s="35"/>
    </row>
    <row r="31" spans="1:8" ht="15.75">
      <c r="B31" s="137"/>
      <c r="C31" s="137"/>
      <c r="D31" s="35"/>
      <c r="E31" s="137"/>
      <c r="F31" s="137"/>
      <c r="G31" s="137"/>
      <c r="H31" s="35"/>
    </row>
    <row r="32" spans="1:8" ht="23.25">
      <c r="B32" s="9"/>
      <c r="C32" s="10"/>
      <c r="D32" s="136"/>
    </row>
  </sheetData>
  <sheetProtection sheet="1" objects="1" scenarios="1"/>
  <mergeCells count="3">
    <mergeCell ref="B1:H1"/>
    <mergeCell ref="B2:H2"/>
    <mergeCell ref="B3:H3"/>
  </mergeCells>
  <pageMargins left="0.7" right="0.7" top="0.75" bottom="0.75" header="0.3" footer="0.3"/>
  <headerFooter>
    <oddFooter>&amp;C_x000D_&amp;1#&amp;"Aptos"&amp;10&amp;K000000 מידע פנימי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CDEA7-3652-4900-B1D1-C3A4D221D0CD}">
  <sheetPr codeName="גיליון11"/>
  <dimension ref="A1:H32"/>
  <sheetViews>
    <sheetView rightToLeft="1" zoomScale="85" zoomScaleNormal="85" workbookViewId="0">
      <selection activeCell="G19" sqref="G19"/>
    </sheetView>
  </sheetViews>
  <sheetFormatPr defaultRowHeight="12.75"/>
  <cols>
    <col min="3" max="3" width="95.5703125" customWidth="1"/>
    <col min="4" max="4" width="24.85546875" style="119" customWidth="1"/>
    <col min="5" max="5" width="36.42578125" hidden="1" customWidth="1"/>
    <col min="6" max="6" width="37.5703125" hidden="1" customWidth="1"/>
    <col min="7" max="7" width="26" hidden="1" customWidth="1"/>
    <col min="8" max="8" width="43.140625" bestFit="1" customWidth="1"/>
  </cols>
  <sheetData>
    <row r="1" spans="2:8" ht="21" thickBot="1">
      <c r="B1" s="350" t="s">
        <v>190</v>
      </c>
      <c r="C1" s="351"/>
      <c r="D1" s="351"/>
      <c r="E1" s="351"/>
      <c r="F1" s="351"/>
      <c r="G1" s="351"/>
      <c r="H1" s="352"/>
    </row>
    <row r="2" spans="2:8" ht="21" thickBot="1">
      <c r="B2" s="350" t="s">
        <v>171</v>
      </c>
      <c r="C2" s="351"/>
      <c r="D2" s="351"/>
      <c r="E2" s="351"/>
      <c r="F2" s="351"/>
      <c r="G2" s="351"/>
      <c r="H2" s="352"/>
    </row>
    <row r="3" spans="2:8" ht="21" thickBot="1">
      <c r="B3" s="353" t="s">
        <v>186</v>
      </c>
      <c r="C3" s="354"/>
      <c r="D3" s="354"/>
      <c r="E3" s="354"/>
      <c r="F3" s="354"/>
      <c r="G3" s="354"/>
      <c r="H3" s="355"/>
    </row>
    <row r="4" spans="2:8" ht="23.25" customHeight="1" thickBot="1">
      <c r="B4" s="79" t="s">
        <v>165</v>
      </c>
      <c r="C4" s="120" t="s">
        <v>166</v>
      </c>
      <c r="D4" s="79" t="s">
        <v>168</v>
      </c>
      <c r="E4" s="78" t="s">
        <v>168</v>
      </c>
      <c r="F4" s="80" t="s">
        <v>169</v>
      </c>
      <c r="G4" s="78" t="s">
        <v>169</v>
      </c>
      <c r="H4" s="78" t="s">
        <v>169</v>
      </c>
    </row>
    <row r="5" spans="2:8" ht="32.25" thickBot="1">
      <c r="B5" s="139" t="s">
        <v>159</v>
      </c>
      <c r="C5" s="139" t="s">
        <v>8</v>
      </c>
      <c r="D5" s="139" t="s">
        <v>167</v>
      </c>
      <c r="E5" s="174" t="s">
        <v>155</v>
      </c>
      <c r="F5" s="175" t="s">
        <v>155</v>
      </c>
      <c r="G5" s="175" t="s">
        <v>156</v>
      </c>
      <c r="H5" s="140" t="s">
        <v>184</v>
      </c>
    </row>
    <row r="6" spans="2:8" ht="15.75">
      <c r="B6" s="145">
        <v>1</v>
      </c>
      <c r="C6" s="146" t="s">
        <v>125</v>
      </c>
      <c r="D6" s="147" t="s">
        <v>162</v>
      </c>
      <c r="E6" s="148">
        <v>2450</v>
      </c>
      <c r="F6" s="149">
        <v>2500</v>
      </c>
      <c r="G6" s="149">
        <f>(F6+E6)/2</f>
        <v>2475</v>
      </c>
      <c r="H6" s="149">
        <f>G6*1.1</f>
        <v>2722.5</v>
      </c>
    </row>
    <row r="7" spans="2:8" ht="15.75">
      <c r="B7" s="150">
        <v>2</v>
      </c>
      <c r="C7" s="142" t="s">
        <v>126</v>
      </c>
      <c r="D7" s="141" t="s">
        <v>162</v>
      </c>
      <c r="E7" s="143">
        <v>5350</v>
      </c>
      <c r="F7" s="144">
        <v>5000</v>
      </c>
      <c r="G7" s="144">
        <f t="shared" ref="G7:G29" si="0">(F7+E7)/2</f>
        <v>5175</v>
      </c>
      <c r="H7" s="144">
        <f t="shared" ref="H7:H29" si="1">G7*1.1</f>
        <v>5692.5000000000009</v>
      </c>
    </row>
    <row r="8" spans="2:8" ht="15.75">
      <c r="B8" s="150">
        <v>3</v>
      </c>
      <c r="C8" s="142" t="s">
        <v>127</v>
      </c>
      <c r="D8" s="141" t="s">
        <v>162</v>
      </c>
      <c r="E8" s="143">
        <v>8025</v>
      </c>
      <c r="F8" s="144">
        <v>7500</v>
      </c>
      <c r="G8" s="144">
        <f t="shared" si="0"/>
        <v>7762.5</v>
      </c>
      <c r="H8" s="144">
        <f t="shared" si="1"/>
        <v>8538.75</v>
      </c>
    </row>
    <row r="9" spans="2:8" ht="15.75">
      <c r="B9" s="150">
        <v>4</v>
      </c>
      <c r="C9" s="142" t="s">
        <v>128</v>
      </c>
      <c r="D9" s="141" t="s">
        <v>162</v>
      </c>
      <c r="E9" s="143">
        <v>10700</v>
      </c>
      <c r="F9" s="144">
        <v>10000</v>
      </c>
      <c r="G9" s="144">
        <f t="shared" si="0"/>
        <v>10350</v>
      </c>
      <c r="H9" s="144">
        <f t="shared" si="1"/>
        <v>11385.000000000002</v>
      </c>
    </row>
    <row r="10" spans="2:8" ht="15.75">
      <c r="B10" s="150">
        <v>5</v>
      </c>
      <c r="C10" s="142" t="s">
        <v>129</v>
      </c>
      <c r="D10" s="141" t="s">
        <v>162</v>
      </c>
      <c r="E10" s="143">
        <v>5350</v>
      </c>
      <c r="F10" s="144">
        <v>5000</v>
      </c>
      <c r="G10" s="144">
        <f t="shared" si="0"/>
        <v>5175</v>
      </c>
      <c r="H10" s="144">
        <f t="shared" si="1"/>
        <v>5692.5000000000009</v>
      </c>
    </row>
    <row r="11" spans="2:8" ht="15.75">
      <c r="B11" s="150">
        <v>6</v>
      </c>
      <c r="C11" s="142" t="s">
        <v>130</v>
      </c>
      <c r="D11" s="141" t="s">
        <v>162</v>
      </c>
      <c r="E11" s="143">
        <v>8025</v>
      </c>
      <c r="F11" s="144">
        <v>8000</v>
      </c>
      <c r="G11" s="144">
        <f t="shared" si="0"/>
        <v>8012.5</v>
      </c>
      <c r="H11" s="144">
        <f t="shared" si="1"/>
        <v>8813.75</v>
      </c>
    </row>
    <row r="12" spans="2:8" ht="15.75">
      <c r="B12" s="150">
        <v>7</v>
      </c>
      <c r="C12" s="142" t="s">
        <v>131</v>
      </c>
      <c r="D12" s="141" t="s">
        <v>162</v>
      </c>
      <c r="E12" s="143">
        <v>10700</v>
      </c>
      <c r="F12" s="144">
        <v>10000</v>
      </c>
      <c r="G12" s="144">
        <f t="shared" si="0"/>
        <v>10350</v>
      </c>
      <c r="H12" s="144">
        <f t="shared" si="1"/>
        <v>11385.000000000002</v>
      </c>
    </row>
    <row r="13" spans="2:8" ht="15.75">
      <c r="B13" s="150">
        <v>8</v>
      </c>
      <c r="C13" s="142" t="s">
        <v>132</v>
      </c>
      <c r="D13" s="141" t="s">
        <v>162</v>
      </c>
      <c r="E13" s="143">
        <v>10700</v>
      </c>
      <c r="F13" s="144">
        <v>10000</v>
      </c>
      <c r="G13" s="144">
        <f t="shared" si="0"/>
        <v>10350</v>
      </c>
      <c r="H13" s="144">
        <f t="shared" si="1"/>
        <v>11385.000000000002</v>
      </c>
    </row>
    <row r="14" spans="2:8" ht="15.75">
      <c r="B14" s="150">
        <v>9</v>
      </c>
      <c r="C14" s="142" t="s">
        <v>133</v>
      </c>
      <c r="D14" s="141" t="s">
        <v>162</v>
      </c>
      <c r="E14" s="143">
        <v>1500</v>
      </c>
      <c r="F14" s="144">
        <v>1000</v>
      </c>
      <c r="G14" s="144">
        <f t="shared" si="0"/>
        <v>1250</v>
      </c>
      <c r="H14" s="144">
        <f t="shared" si="1"/>
        <v>1375</v>
      </c>
    </row>
    <row r="15" spans="2:8" ht="15.75">
      <c r="B15" s="150">
        <v>10</v>
      </c>
      <c r="C15" s="142" t="s">
        <v>134</v>
      </c>
      <c r="D15" s="141" t="s">
        <v>162</v>
      </c>
      <c r="E15" s="143">
        <v>1500</v>
      </c>
      <c r="F15" s="144">
        <v>1000</v>
      </c>
      <c r="G15" s="144">
        <f t="shared" si="0"/>
        <v>1250</v>
      </c>
      <c r="H15" s="144">
        <f t="shared" si="1"/>
        <v>1375</v>
      </c>
    </row>
    <row r="16" spans="2:8" ht="15.75">
      <c r="B16" s="150">
        <v>11</v>
      </c>
      <c r="C16" s="142" t="s">
        <v>135</v>
      </c>
      <c r="D16" s="141" t="s">
        <v>162</v>
      </c>
      <c r="E16" s="143">
        <v>1500</v>
      </c>
      <c r="F16" s="144">
        <v>1000</v>
      </c>
      <c r="G16" s="144">
        <f t="shared" si="0"/>
        <v>1250</v>
      </c>
      <c r="H16" s="144">
        <f t="shared" si="1"/>
        <v>1375</v>
      </c>
    </row>
    <row r="17" spans="1:8" ht="15.75">
      <c r="B17" s="150">
        <v>12</v>
      </c>
      <c r="C17" s="142" t="s">
        <v>136</v>
      </c>
      <c r="D17" s="141" t="s">
        <v>162</v>
      </c>
      <c r="E17" s="143">
        <v>1500</v>
      </c>
      <c r="F17" s="144">
        <v>1000</v>
      </c>
      <c r="G17" s="144">
        <f t="shared" si="0"/>
        <v>1250</v>
      </c>
      <c r="H17" s="144">
        <f t="shared" si="1"/>
        <v>1375</v>
      </c>
    </row>
    <row r="18" spans="1:8" ht="15.75">
      <c r="B18" s="150">
        <v>13</v>
      </c>
      <c r="C18" s="142" t="s">
        <v>137</v>
      </c>
      <c r="D18" s="141" t="s">
        <v>162</v>
      </c>
      <c r="E18" s="143">
        <v>1500</v>
      </c>
      <c r="F18" s="144">
        <v>1000</v>
      </c>
      <c r="G18" s="144">
        <f t="shared" si="0"/>
        <v>1250</v>
      </c>
      <c r="H18" s="144">
        <f t="shared" si="1"/>
        <v>1375</v>
      </c>
    </row>
    <row r="19" spans="1:8" ht="15.75">
      <c r="B19" s="150">
        <v>14</v>
      </c>
      <c r="C19" s="142" t="s">
        <v>138</v>
      </c>
      <c r="D19" s="141" t="s">
        <v>162</v>
      </c>
      <c r="E19" s="143">
        <v>1500</v>
      </c>
      <c r="F19" s="144">
        <v>1000</v>
      </c>
      <c r="G19" s="144">
        <f t="shared" si="0"/>
        <v>1250</v>
      </c>
      <c r="H19" s="144">
        <f t="shared" si="1"/>
        <v>1375</v>
      </c>
    </row>
    <row r="20" spans="1:8" ht="15.75">
      <c r="B20" s="150">
        <v>15</v>
      </c>
      <c r="C20" s="142" t="s">
        <v>139</v>
      </c>
      <c r="D20" s="141" t="s">
        <v>162</v>
      </c>
      <c r="E20" s="143">
        <v>1500</v>
      </c>
      <c r="F20" s="144">
        <v>1000</v>
      </c>
      <c r="G20" s="144">
        <f t="shared" si="0"/>
        <v>1250</v>
      </c>
      <c r="H20" s="144">
        <f t="shared" si="1"/>
        <v>1375</v>
      </c>
    </row>
    <row r="21" spans="1:8" ht="15.75">
      <c r="B21" s="150">
        <v>16</v>
      </c>
      <c r="C21" s="142" t="s">
        <v>140</v>
      </c>
      <c r="D21" s="141" t="s">
        <v>162</v>
      </c>
      <c r="E21" s="143">
        <v>1500</v>
      </c>
      <c r="F21" s="144">
        <v>1000</v>
      </c>
      <c r="G21" s="144">
        <f t="shared" si="0"/>
        <v>1250</v>
      </c>
      <c r="H21" s="144">
        <f t="shared" si="1"/>
        <v>1375</v>
      </c>
    </row>
    <row r="22" spans="1:8" ht="15.75">
      <c r="B22" s="150">
        <v>17</v>
      </c>
      <c r="C22" s="142" t="s">
        <v>141</v>
      </c>
      <c r="D22" s="141" t="s">
        <v>162</v>
      </c>
      <c r="E22" s="143">
        <v>850</v>
      </c>
      <c r="F22" s="144">
        <v>900</v>
      </c>
      <c r="G22" s="144">
        <f t="shared" si="0"/>
        <v>875</v>
      </c>
      <c r="H22" s="144">
        <f t="shared" si="1"/>
        <v>962.50000000000011</v>
      </c>
    </row>
    <row r="23" spans="1:8" ht="15.75">
      <c r="B23" s="150">
        <v>18</v>
      </c>
      <c r="C23" s="142" t="s">
        <v>142</v>
      </c>
      <c r="D23" s="141" t="s">
        <v>162</v>
      </c>
      <c r="E23" s="143">
        <v>1700</v>
      </c>
      <c r="F23" s="144">
        <v>1800</v>
      </c>
      <c r="G23" s="144">
        <f t="shared" si="0"/>
        <v>1750</v>
      </c>
      <c r="H23" s="144">
        <f t="shared" si="1"/>
        <v>1925.0000000000002</v>
      </c>
    </row>
    <row r="24" spans="1:8" ht="15.75">
      <c r="B24" s="150">
        <v>19</v>
      </c>
      <c r="C24" s="142" t="s">
        <v>143</v>
      </c>
      <c r="D24" s="141" t="s">
        <v>162</v>
      </c>
      <c r="E24" s="143">
        <v>2550</v>
      </c>
      <c r="F24" s="144">
        <v>2700</v>
      </c>
      <c r="G24" s="144">
        <f t="shared" si="0"/>
        <v>2625</v>
      </c>
      <c r="H24" s="144">
        <f t="shared" si="1"/>
        <v>2887.5000000000005</v>
      </c>
    </row>
    <row r="25" spans="1:8" ht="15.75">
      <c r="B25" s="150">
        <v>20</v>
      </c>
      <c r="C25" s="142" t="s">
        <v>144</v>
      </c>
      <c r="D25" s="141" t="s">
        <v>162</v>
      </c>
      <c r="E25" s="143">
        <v>3400</v>
      </c>
      <c r="F25" s="144">
        <v>3600</v>
      </c>
      <c r="G25" s="144">
        <f t="shared" si="0"/>
        <v>3500</v>
      </c>
      <c r="H25" s="144">
        <f t="shared" si="1"/>
        <v>3850.0000000000005</v>
      </c>
    </row>
    <row r="26" spans="1:8" ht="15.75">
      <c r="A26" s="97"/>
      <c r="B26" s="150">
        <v>21</v>
      </c>
      <c r="C26" s="142" t="s">
        <v>31</v>
      </c>
      <c r="D26" s="141" t="s">
        <v>162</v>
      </c>
      <c r="E26" s="143">
        <v>2777.25</v>
      </c>
      <c r="F26" s="144">
        <f>E26*0.88</f>
        <v>2443.98</v>
      </c>
      <c r="G26" s="144">
        <f t="shared" si="0"/>
        <v>2610.6149999999998</v>
      </c>
      <c r="H26" s="144">
        <f t="shared" si="1"/>
        <v>2871.6765</v>
      </c>
    </row>
    <row r="27" spans="1:8" ht="15.75">
      <c r="A27" s="11"/>
      <c r="B27" s="150">
        <v>22</v>
      </c>
      <c r="C27" s="142" t="s">
        <v>147</v>
      </c>
      <c r="D27" s="141" t="s">
        <v>162</v>
      </c>
      <c r="E27" s="143">
        <v>1300</v>
      </c>
      <c r="F27" s="144">
        <v>1300</v>
      </c>
      <c r="G27" s="144">
        <f t="shared" si="0"/>
        <v>1300</v>
      </c>
      <c r="H27" s="144">
        <f t="shared" si="1"/>
        <v>1430.0000000000002</v>
      </c>
    </row>
    <row r="28" spans="1:8" ht="15.75">
      <c r="A28" s="11"/>
      <c r="B28" s="150">
        <v>23</v>
      </c>
      <c r="C28" s="142" t="s">
        <v>146</v>
      </c>
      <c r="D28" s="141" t="s">
        <v>162</v>
      </c>
      <c r="E28" s="143">
        <v>1000</v>
      </c>
      <c r="F28" s="144">
        <v>1000</v>
      </c>
      <c r="G28" s="144">
        <f t="shared" si="0"/>
        <v>1000</v>
      </c>
      <c r="H28" s="144">
        <f t="shared" si="1"/>
        <v>1100</v>
      </c>
    </row>
    <row r="29" spans="1:8" ht="16.5" thickBot="1">
      <c r="B29" s="151">
        <v>24</v>
      </c>
      <c r="C29" s="152" t="s">
        <v>145</v>
      </c>
      <c r="D29" s="153" t="s">
        <v>162</v>
      </c>
      <c r="E29" s="154">
        <v>650</v>
      </c>
      <c r="F29" s="155">
        <v>600</v>
      </c>
      <c r="G29" s="155">
        <f t="shared" si="0"/>
        <v>625</v>
      </c>
      <c r="H29" s="155">
        <f t="shared" si="1"/>
        <v>687.5</v>
      </c>
    </row>
    <row r="32" spans="1:8" ht="23.25">
      <c r="B32" s="9"/>
      <c r="C32" s="10"/>
      <c r="D32" s="173"/>
    </row>
  </sheetData>
  <sheetProtection sheet="1" objects="1" scenarios="1"/>
  <mergeCells count="3">
    <mergeCell ref="B1:H1"/>
    <mergeCell ref="B2:H2"/>
    <mergeCell ref="B3:H3"/>
  </mergeCells>
  <pageMargins left="0.7" right="0.7" top="0.75" bottom="0.75" header="0.3" footer="0.3"/>
  <headerFooter>
    <oddFooter>&amp;C_x000D_&amp;1#&amp;"Aptos"&amp;10&amp;K000000 מידע פנימי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3EAEC-4793-49BF-9DC2-39E6B3174C22}">
  <sheetPr codeName="גיליון12"/>
  <dimension ref="A1:H31"/>
  <sheetViews>
    <sheetView rightToLeft="1" topLeftCell="B1" workbookViewId="0">
      <selection activeCell="B1" sqref="B1:H29"/>
    </sheetView>
  </sheetViews>
  <sheetFormatPr defaultRowHeight="12.75"/>
  <cols>
    <col min="2" max="2" width="10.140625" customWidth="1"/>
    <col min="3" max="3" width="87.42578125" customWidth="1"/>
    <col min="4" max="4" width="31.7109375" hidden="1" customWidth="1"/>
    <col min="5" max="5" width="37.5703125" hidden="1" customWidth="1"/>
    <col min="6" max="6" width="28.28515625" hidden="1" customWidth="1"/>
    <col min="7" max="7" width="23.85546875" customWidth="1"/>
    <col min="8" max="8" width="44.85546875" bestFit="1" customWidth="1"/>
  </cols>
  <sheetData>
    <row r="1" spans="2:8" ht="21" thickBot="1">
      <c r="B1" s="350" t="s">
        <v>190</v>
      </c>
      <c r="C1" s="351"/>
      <c r="D1" s="351"/>
      <c r="E1" s="351"/>
      <c r="F1" s="351"/>
      <c r="G1" s="351"/>
      <c r="H1" s="351"/>
    </row>
    <row r="2" spans="2:8" ht="21" thickBot="1">
      <c r="B2" s="350" t="s">
        <v>171</v>
      </c>
      <c r="C2" s="351"/>
      <c r="D2" s="351"/>
      <c r="E2" s="351"/>
      <c r="F2" s="351"/>
      <c r="G2" s="351"/>
      <c r="H2" s="351"/>
    </row>
    <row r="3" spans="2:8" ht="21" thickBot="1">
      <c r="B3" s="353" t="s">
        <v>187</v>
      </c>
      <c r="C3" s="354"/>
      <c r="D3" s="354"/>
      <c r="E3" s="354"/>
      <c r="F3" s="354"/>
      <c r="G3" s="354"/>
      <c r="H3" s="354"/>
    </row>
    <row r="4" spans="2:8" ht="16.5" thickBot="1">
      <c r="B4" s="211" t="s">
        <v>165</v>
      </c>
      <c r="C4" s="212" t="s">
        <v>166</v>
      </c>
      <c r="D4" s="212" t="s">
        <v>168</v>
      </c>
      <c r="E4" s="210" t="s">
        <v>168</v>
      </c>
      <c r="F4" s="222" t="s">
        <v>169</v>
      </c>
      <c r="G4" s="210" t="s">
        <v>168</v>
      </c>
      <c r="H4" s="210" t="s">
        <v>169</v>
      </c>
    </row>
    <row r="5" spans="2:8" ht="32.25" thickBot="1">
      <c r="B5" s="139" t="s">
        <v>159</v>
      </c>
      <c r="C5" s="214" t="s">
        <v>8</v>
      </c>
      <c r="D5" s="215" t="s">
        <v>155</v>
      </c>
      <c r="E5" s="216" t="s">
        <v>155</v>
      </c>
      <c r="F5" s="216" t="s">
        <v>156</v>
      </c>
      <c r="G5" s="214" t="s">
        <v>161</v>
      </c>
      <c r="H5" s="217" t="s">
        <v>184</v>
      </c>
    </row>
    <row r="6" spans="2:8" ht="15.75">
      <c r="B6" s="218">
        <v>1</v>
      </c>
      <c r="C6" s="226" t="s">
        <v>125</v>
      </c>
      <c r="D6" s="227">
        <v>2450</v>
      </c>
      <c r="E6" s="213">
        <v>2500</v>
      </c>
      <c r="F6" s="213">
        <f>(E6+D6)/2</f>
        <v>2475</v>
      </c>
      <c r="G6" s="213" t="s">
        <v>162</v>
      </c>
      <c r="H6" s="228">
        <f>F6*1.1</f>
        <v>2722.5</v>
      </c>
    </row>
    <row r="7" spans="2:8" ht="15.75">
      <c r="B7" s="219">
        <v>2</v>
      </c>
      <c r="C7" s="142" t="s">
        <v>126</v>
      </c>
      <c r="D7" s="221">
        <v>5350</v>
      </c>
      <c r="E7" s="144">
        <v>5000</v>
      </c>
      <c r="F7" s="144">
        <f t="shared" ref="F7:F29" si="0">(E7+D7)/2</f>
        <v>5175</v>
      </c>
      <c r="G7" s="144" t="s">
        <v>162</v>
      </c>
      <c r="H7" s="223">
        <f t="shared" ref="H7:H29" si="1">F7*1.1</f>
        <v>5692.5000000000009</v>
      </c>
    </row>
    <row r="8" spans="2:8" ht="15.75">
      <c r="B8" s="219">
        <v>3</v>
      </c>
      <c r="C8" s="142" t="s">
        <v>127</v>
      </c>
      <c r="D8" s="221">
        <v>8025</v>
      </c>
      <c r="E8" s="144">
        <v>7500</v>
      </c>
      <c r="F8" s="144">
        <f t="shared" si="0"/>
        <v>7762.5</v>
      </c>
      <c r="G8" s="144" t="s">
        <v>162</v>
      </c>
      <c r="H8" s="223">
        <f t="shared" si="1"/>
        <v>8538.75</v>
      </c>
    </row>
    <row r="9" spans="2:8" ht="15.75">
      <c r="B9" s="219">
        <v>4</v>
      </c>
      <c r="C9" s="142" t="s">
        <v>128</v>
      </c>
      <c r="D9" s="221">
        <v>10700</v>
      </c>
      <c r="E9" s="144">
        <v>10000</v>
      </c>
      <c r="F9" s="144">
        <f t="shared" si="0"/>
        <v>10350</v>
      </c>
      <c r="G9" s="144" t="s">
        <v>162</v>
      </c>
      <c r="H9" s="223">
        <f t="shared" si="1"/>
        <v>11385.000000000002</v>
      </c>
    </row>
    <row r="10" spans="2:8" ht="15.75">
      <c r="B10" s="219">
        <v>5</v>
      </c>
      <c r="C10" s="142" t="s">
        <v>129</v>
      </c>
      <c r="D10" s="221">
        <v>5350</v>
      </c>
      <c r="E10" s="144">
        <v>5000</v>
      </c>
      <c r="F10" s="144">
        <f t="shared" si="0"/>
        <v>5175</v>
      </c>
      <c r="G10" s="144" t="s">
        <v>162</v>
      </c>
      <c r="H10" s="223">
        <f t="shared" si="1"/>
        <v>5692.5000000000009</v>
      </c>
    </row>
    <row r="11" spans="2:8" ht="15.75">
      <c r="B11" s="219">
        <v>6</v>
      </c>
      <c r="C11" s="142" t="s">
        <v>130</v>
      </c>
      <c r="D11" s="221">
        <v>8025</v>
      </c>
      <c r="E11" s="144">
        <v>8000</v>
      </c>
      <c r="F11" s="144">
        <f t="shared" si="0"/>
        <v>8012.5</v>
      </c>
      <c r="G11" s="144" t="s">
        <v>162</v>
      </c>
      <c r="H11" s="223">
        <f t="shared" si="1"/>
        <v>8813.75</v>
      </c>
    </row>
    <row r="12" spans="2:8" ht="15.75">
      <c r="B12" s="219">
        <v>7</v>
      </c>
      <c r="C12" s="142" t="s">
        <v>131</v>
      </c>
      <c r="D12" s="221">
        <v>10700</v>
      </c>
      <c r="E12" s="144">
        <v>10000</v>
      </c>
      <c r="F12" s="144">
        <f t="shared" si="0"/>
        <v>10350</v>
      </c>
      <c r="G12" s="144" t="s">
        <v>162</v>
      </c>
      <c r="H12" s="223">
        <f t="shared" si="1"/>
        <v>11385.000000000002</v>
      </c>
    </row>
    <row r="13" spans="2:8" ht="15.75">
      <c r="B13" s="219">
        <v>8</v>
      </c>
      <c r="C13" s="142" t="s">
        <v>132</v>
      </c>
      <c r="D13" s="221">
        <v>10700</v>
      </c>
      <c r="E13" s="144">
        <v>10000</v>
      </c>
      <c r="F13" s="144">
        <f t="shared" si="0"/>
        <v>10350</v>
      </c>
      <c r="G13" s="144" t="s">
        <v>162</v>
      </c>
      <c r="H13" s="223">
        <f t="shared" si="1"/>
        <v>11385.000000000002</v>
      </c>
    </row>
    <row r="14" spans="2:8" ht="15.75">
      <c r="B14" s="219">
        <v>9</v>
      </c>
      <c r="C14" s="142" t="s">
        <v>133</v>
      </c>
      <c r="D14" s="221">
        <v>1500</v>
      </c>
      <c r="E14" s="144">
        <v>1000</v>
      </c>
      <c r="F14" s="144">
        <f t="shared" si="0"/>
        <v>1250</v>
      </c>
      <c r="G14" s="144" t="s">
        <v>162</v>
      </c>
      <c r="H14" s="223">
        <f t="shared" si="1"/>
        <v>1375</v>
      </c>
    </row>
    <row r="15" spans="2:8" ht="15.75">
      <c r="B15" s="219">
        <v>10</v>
      </c>
      <c r="C15" s="142" t="s">
        <v>134</v>
      </c>
      <c r="D15" s="221">
        <v>1500</v>
      </c>
      <c r="E15" s="144">
        <v>1000</v>
      </c>
      <c r="F15" s="144">
        <f t="shared" si="0"/>
        <v>1250</v>
      </c>
      <c r="G15" s="144" t="s">
        <v>162</v>
      </c>
      <c r="H15" s="223">
        <f t="shared" si="1"/>
        <v>1375</v>
      </c>
    </row>
    <row r="16" spans="2:8" ht="15.75">
      <c r="B16" s="219">
        <v>11</v>
      </c>
      <c r="C16" s="142" t="s">
        <v>135</v>
      </c>
      <c r="D16" s="221">
        <v>1500</v>
      </c>
      <c r="E16" s="144">
        <v>1000</v>
      </c>
      <c r="F16" s="144">
        <f t="shared" si="0"/>
        <v>1250</v>
      </c>
      <c r="G16" s="144" t="s">
        <v>162</v>
      </c>
      <c r="H16" s="223">
        <f t="shared" si="1"/>
        <v>1375</v>
      </c>
    </row>
    <row r="17" spans="1:8" ht="15.75">
      <c r="B17" s="219">
        <v>12</v>
      </c>
      <c r="C17" s="142" t="s">
        <v>136</v>
      </c>
      <c r="D17" s="221">
        <v>1500</v>
      </c>
      <c r="E17" s="144">
        <v>1000</v>
      </c>
      <c r="F17" s="144">
        <f t="shared" si="0"/>
        <v>1250</v>
      </c>
      <c r="G17" s="144" t="s">
        <v>162</v>
      </c>
      <c r="H17" s="223">
        <f t="shared" si="1"/>
        <v>1375</v>
      </c>
    </row>
    <row r="18" spans="1:8" ht="15.75">
      <c r="B18" s="219">
        <v>13</v>
      </c>
      <c r="C18" s="142" t="s">
        <v>137</v>
      </c>
      <c r="D18" s="221">
        <v>1500</v>
      </c>
      <c r="E18" s="144">
        <v>1000</v>
      </c>
      <c r="F18" s="144">
        <f t="shared" si="0"/>
        <v>1250</v>
      </c>
      <c r="G18" s="144" t="s">
        <v>162</v>
      </c>
      <c r="H18" s="223">
        <f t="shared" si="1"/>
        <v>1375</v>
      </c>
    </row>
    <row r="19" spans="1:8" ht="15.75">
      <c r="B19" s="219">
        <v>14</v>
      </c>
      <c r="C19" s="142" t="s">
        <v>138</v>
      </c>
      <c r="D19" s="221">
        <v>1500</v>
      </c>
      <c r="E19" s="144">
        <v>1000</v>
      </c>
      <c r="F19" s="144">
        <f t="shared" si="0"/>
        <v>1250</v>
      </c>
      <c r="G19" s="144" t="s">
        <v>162</v>
      </c>
      <c r="H19" s="223">
        <f t="shared" si="1"/>
        <v>1375</v>
      </c>
    </row>
    <row r="20" spans="1:8" ht="15.75">
      <c r="B20" s="219">
        <v>15</v>
      </c>
      <c r="C20" s="142" t="s">
        <v>139</v>
      </c>
      <c r="D20" s="221">
        <v>1500</v>
      </c>
      <c r="E20" s="144">
        <v>1000</v>
      </c>
      <c r="F20" s="144">
        <f t="shared" si="0"/>
        <v>1250</v>
      </c>
      <c r="G20" s="144" t="s">
        <v>162</v>
      </c>
      <c r="H20" s="223">
        <f t="shared" si="1"/>
        <v>1375</v>
      </c>
    </row>
    <row r="21" spans="1:8" ht="15.75">
      <c r="B21" s="219">
        <v>16</v>
      </c>
      <c r="C21" s="142" t="s">
        <v>140</v>
      </c>
      <c r="D21" s="221">
        <v>1500</v>
      </c>
      <c r="E21" s="144">
        <v>1000</v>
      </c>
      <c r="F21" s="144">
        <f t="shared" si="0"/>
        <v>1250</v>
      </c>
      <c r="G21" s="144" t="s">
        <v>162</v>
      </c>
      <c r="H21" s="223">
        <f t="shared" si="1"/>
        <v>1375</v>
      </c>
    </row>
    <row r="22" spans="1:8" ht="15.75">
      <c r="B22" s="219">
        <v>17</v>
      </c>
      <c r="C22" s="142" t="s">
        <v>141</v>
      </c>
      <c r="D22" s="221">
        <v>850</v>
      </c>
      <c r="E22" s="144">
        <v>900</v>
      </c>
      <c r="F22" s="144">
        <f t="shared" si="0"/>
        <v>875</v>
      </c>
      <c r="G22" s="144" t="s">
        <v>162</v>
      </c>
      <c r="H22" s="223">
        <f t="shared" si="1"/>
        <v>962.50000000000011</v>
      </c>
    </row>
    <row r="23" spans="1:8" ht="15.75">
      <c r="B23" s="219">
        <v>18</v>
      </c>
      <c r="C23" s="142" t="s">
        <v>142</v>
      </c>
      <c r="D23" s="221">
        <v>1700</v>
      </c>
      <c r="E23" s="144">
        <v>1800</v>
      </c>
      <c r="F23" s="144">
        <f t="shared" si="0"/>
        <v>1750</v>
      </c>
      <c r="G23" s="144" t="s">
        <v>162</v>
      </c>
      <c r="H23" s="223">
        <f t="shared" si="1"/>
        <v>1925.0000000000002</v>
      </c>
    </row>
    <row r="24" spans="1:8" ht="15.75">
      <c r="B24" s="219">
        <v>19</v>
      </c>
      <c r="C24" s="142" t="s">
        <v>143</v>
      </c>
      <c r="D24" s="221">
        <v>2550</v>
      </c>
      <c r="E24" s="144">
        <v>2700</v>
      </c>
      <c r="F24" s="144">
        <f t="shared" si="0"/>
        <v>2625</v>
      </c>
      <c r="G24" s="144" t="s">
        <v>162</v>
      </c>
      <c r="H24" s="223">
        <f t="shared" si="1"/>
        <v>2887.5000000000005</v>
      </c>
    </row>
    <row r="25" spans="1:8" ht="15.75">
      <c r="B25" s="219">
        <v>20</v>
      </c>
      <c r="C25" s="142" t="s">
        <v>144</v>
      </c>
      <c r="D25" s="221">
        <v>3400</v>
      </c>
      <c r="E25" s="144">
        <v>3600</v>
      </c>
      <c r="F25" s="144">
        <f t="shared" si="0"/>
        <v>3500</v>
      </c>
      <c r="G25" s="144" t="s">
        <v>162</v>
      </c>
      <c r="H25" s="223">
        <f t="shared" si="1"/>
        <v>3850.0000000000005</v>
      </c>
    </row>
    <row r="26" spans="1:8" ht="15.75">
      <c r="A26" s="97"/>
      <c r="B26" s="219">
        <v>21</v>
      </c>
      <c r="C26" s="142" t="s">
        <v>31</v>
      </c>
      <c r="D26" s="143">
        <v>2777.25</v>
      </c>
      <c r="E26" s="144">
        <f>D26*0.88</f>
        <v>2443.98</v>
      </c>
      <c r="F26" s="144">
        <f t="shared" si="0"/>
        <v>2610.6149999999998</v>
      </c>
      <c r="G26" s="144" t="s">
        <v>162</v>
      </c>
      <c r="H26" s="223">
        <f t="shared" si="1"/>
        <v>2871.6765</v>
      </c>
    </row>
    <row r="27" spans="1:8" ht="15.75">
      <c r="A27" s="11"/>
      <c r="B27" s="219">
        <v>22</v>
      </c>
      <c r="C27" s="142" t="s">
        <v>147</v>
      </c>
      <c r="D27" s="143">
        <v>1300</v>
      </c>
      <c r="E27" s="144">
        <v>1300</v>
      </c>
      <c r="F27" s="144">
        <f t="shared" si="0"/>
        <v>1300</v>
      </c>
      <c r="G27" s="144" t="s">
        <v>162</v>
      </c>
      <c r="H27" s="223">
        <f t="shared" si="1"/>
        <v>1430.0000000000002</v>
      </c>
    </row>
    <row r="28" spans="1:8" ht="15.75">
      <c r="A28" s="11"/>
      <c r="B28" s="219">
        <v>23</v>
      </c>
      <c r="C28" s="142" t="s">
        <v>146</v>
      </c>
      <c r="D28" s="143">
        <v>1000</v>
      </c>
      <c r="E28" s="144">
        <v>1000</v>
      </c>
      <c r="F28" s="144">
        <f t="shared" si="0"/>
        <v>1000</v>
      </c>
      <c r="G28" s="144" t="s">
        <v>162</v>
      </c>
      <c r="H28" s="223">
        <f t="shared" si="1"/>
        <v>1100</v>
      </c>
    </row>
    <row r="29" spans="1:8" ht="16.5" thickBot="1">
      <c r="B29" s="220">
        <v>24</v>
      </c>
      <c r="C29" s="152" t="s">
        <v>145</v>
      </c>
      <c r="D29" s="224">
        <v>650</v>
      </c>
      <c r="E29" s="155">
        <v>600</v>
      </c>
      <c r="F29" s="155">
        <f t="shared" si="0"/>
        <v>625</v>
      </c>
      <c r="G29" s="155" t="s">
        <v>162</v>
      </c>
      <c r="H29" s="225">
        <f t="shared" si="1"/>
        <v>687.5</v>
      </c>
    </row>
    <row r="30" spans="1:8" ht="30" customHeight="1">
      <c r="B30" s="137"/>
      <c r="C30" s="137"/>
      <c r="D30" s="137"/>
      <c r="E30" s="137"/>
      <c r="F30" s="137"/>
      <c r="G30" s="137"/>
      <c r="H30" s="137"/>
    </row>
    <row r="31" spans="1:8" ht="23.25">
      <c r="B31" s="9"/>
      <c r="C31" s="10"/>
    </row>
  </sheetData>
  <sheetProtection sheet="1" objects="1" scenarios="1"/>
  <mergeCells count="3">
    <mergeCell ref="B1:H1"/>
    <mergeCell ref="B2:H2"/>
    <mergeCell ref="B3:H3"/>
  </mergeCells>
  <pageMargins left="0.7" right="0.7" top="0.75" bottom="0.75" header="0.3" footer="0.3"/>
  <pageSetup orientation="portrait" horizontalDpi="4294967293" verticalDpi="4294967293" r:id="rId1"/>
  <headerFooter>
    <oddFooter>&amp;C_x000D_&amp;1#&amp;"Aptos"&amp;10&amp;K000000 מידע פנימי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23C0C-DBEC-46A9-8D6B-8D2D50A90985}">
  <sheetPr codeName="גיליון13"/>
  <dimension ref="B1:F12"/>
  <sheetViews>
    <sheetView rightToLeft="1" zoomScale="115" zoomScaleNormal="115" workbookViewId="0">
      <selection sqref="A1:F12"/>
    </sheetView>
  </sheetViews>
  <sheetFormatPr defaultRowHeight="12.75"/>
  <cols>
    <col min="2" max="2" width="6" style="6" bestFit="1" customWidth="1"/>
    <col min="3" max="3" width="69.140625" bestFit="1" customWidth="1"/>
    <col min="4" max="4" width="14.42578125" hidden="1" customWidth="1"/>
    <col min="5" max="5" width="12.28515625" style="6" bestFit="1" customWidth="1"/>
    <col min="6" max="6" width="44.42578125" style="6" customWidth="1"/>
  </cols>
  <sheetData>
    <row r="1" spans="2:6" ht="24" thickBot="1">
      <c r="C1" s="403"/>
      <c r="D1" s="403"/>
      <c r="E1" s="403"/>
      <c r="F1" s="403"/>
    </row>
    <row r="2" spans="2:6" ht="18.75" thickBot="1">
      <c r="B2" s="393" t="s">
        <v>190</v>
      </c>
      <c r="C2" s="394"/>
      <c r="D2" s="394"/>
      <c r="E2" s="394"/>
      <c r="F2" s="394"/>
    </row>
    <row r="3" spans="2:6" ht="18.75" thickBot="1">
      <c r="B3" s="393" t="s">
        <v>171</v>
      </c>
      <c r="C3" s="394"/>
      <c r="D3" s="394"/>
      <c r="E3" s="394"/>
      <c r="F3" s="394"/>
    </row>
    <row r="4" spans="2:6" ht="18.75" thickBot="1">
      <c r="B4" s="400" t="s">
        <v>189</v>
      </c>
      <c r="C4" s="401"/>
      <c r="D4" s="401"/>
      <c r="E4" s="401"/>
      <c r="F4" s="401"/>
    </row>
    <row r="5" spans="2:6" ht="16.5" thickBot="1">
      <c r="B5" s="211" t="s">
        <v>165</v>
      </c>
      <c r="C5" s="211" t="s">
        <v>166</v>
      </c>
      <c r="D5" s="212" t="s">
        <v>168</v>
      </c>
      <c r="E5" s="211" t="s">
        <v>168</v>
      </c>
      <c r="F5" s="229" t="s">
        <v>169</v>
      </c>
    </row>
    <row r="6" spans="2:6" ht="45" customHeight="1" thickBot="1">
      <c r="B6" s="139" t="s">
        <v>159</v>
      </c>
      <c r="C6" s="214" t="s">
        <v>158</v>
      </c>
      <c r="D6" s="233" t="s">
        <v>157</v>
      </c>
      <c r="E6" s="214" t="s">
        <v>188</v>
      </c>
      <c r="F6" s="234" t="s">
        <v>194</v>
      </c>
    </row>
    <row r="7" spans="2:6" ht="31.5">
      <c r="B7" s="115">
        <v>1</v>
      </c>
      <c r="C7" s="230" t="s">
        <v>193</v>
      </c>
      <c r="D7" s="231">
        <v>74117.5</v>
      </c>
      <c r="E7" s="31" t="s">
        <v>162</v>
      </c>
      <c r="F7" s="232">
        <f t="shared" ref="F7:F12" si="0">D7*1.1</f>
        <v>81529.25</v>
      </c>
    </row>
    <row r="8" spans="2:6" ht="31.5">
      <c r="B8" s="116">
        <v>2</v>
      </c>
      <c r="C8" s="134" t="s">
        <v>109</v>
      </c>
      <c r="D8" s="176">
        <v>92345</v>
      </c>
      <c r="E8" s="21" t="s">
        <v>162</v>
      </c>
      <c r="F8" s="181">
        <f t="shared" si="0"/>
        <v>101579.50000000001</v>
      </c>
    </row>
    <row r="9" spans="2:6" ht="15.75">
      <c r="B9" s="116">
        <v>3</v>
      </c>
      <c r="C9" s="134" t="s">
        <v>106</v>
      </c>
      <c r="D9" s="176">
        <v>2881.69875</v>
      </c>
      <c r="E9" s="21" t="s">
        <v>162</v>
      </c>
      <c r="F9" s="181">
        <f t="shared" si="0"/>
        <v>3169.8686250000001</v>
      </c>
    </row>
    <row r="10" spans="2:6" ht="15.75">
      <c r="B10" s="116">
        <v>4</v>
      </c>
      <c r="C10" s="134" t="s">
        <v>107</v>
      </c>
      <c r="D10" s="176">
        <v>2167.4624999999996</v>
      </c>
      <c r="E10" s="21" t="s">
        <v>162</v>
      </c>
      <c r="F10" s="181">
        <f t="shared" si="0"/>
        <v>2384.2087499999998</v>
      </c>
    </row>
    <row r="11" spans="2:6" ht="15.75">
      <c r="B11" s="116">
        <v>5</v>
      </c>
      <c r="C11" s="134" t="s">
        <v>149</v>
      </c>
      <c r="D11" s="176">
        <v>667.44562499999995</v>
      </c>
      <c r="E11" s="21" t="s">
        <v>162</v>
      </c>
      <c r="F11" s="181">
        <f t="shared" si="0"/>
        <v>734.19018749999998</v>
      </c>
    </row>
    <row r="12" spans="2:6" ht="16.5" thickBot="1">
      <c r="B12" s="117">
        <v>6</v>
      </c>
      <c r="C12" s="135" t="s">
        <v>150</v>
      </c>
      <c r="D12" s="177">
        <v>667.44562499999995</v>
      </c>
      <c r="E12" s="28" t="s">
        <v>162</v>
      </c>
      <c r="F12" s="182">
        <f t="shared" si="0"/>
        <v>734.19018749999998</v>
      </c>
    </row>
  </sheetData>
  <sheetProtection sheet="1" objects="1" scenarios="1"/>
  <mergeCells count="4">
    <mergeCell ref="C1:F1"/>
    <mergeCell ref="B2:F2"/>
    <mergeCell ref="B3:F3"/>
    <mergeCell ref="B4:F4"/>
  </mergeCells>
  <pageMargins left="0.7" right="0.7" top="0.75" bottom="0.75" header="0.3" footer="0.3"/>
  <pageSetup orientation="portrait" horizontalDpi="4294967293" verticalDpi="4294967293" r:id="rId1"/>
  <headerFooter>
    <oddFooter>&amp;C_x000D_&amp;1#&amp;"Aptos"&amp;10&amp;K000000 מידע פנימי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670B7-2D66-40EB-9AD4-0F5349B65CC9}">
  <sheetPr>
    <tabColor rgb="FFFF0000"/>
  </sheetPr>
  <dimension ref="B2:K21"/>
  <sheetViews>
    <sheetView rightToLeft="1" tabSelected="1" workbookViewId="0">
      <selection activeCell="D9" sqref="D9"/>
    </sheetView>
  </sheetViews>
  <sheetFormatPr defaultRowHeight="12.75"/>
  <cols>
    <col min="2" max="2" width="6.7109375" customWidth="1"/>
    <col min="3" max="3" width="32" customWidth="1"/>
    <col min="4" max="4" width="17.140625" customWidth="1"/>
    <col min="5" max="5" width="16.7109375" customWidth="1"/>
    <col min="6" max="6" width="15" customWidth="1"/>
    <col min="9" max="9" width="14.85546875" customWidth="1"/>
  </cols>
  <sheetData>
    <row r="2" spans="2:11" ht="13.5" thickBot="1"/>
    <row r="3" spans="2:11" ht="19.5" thickBot="1">
      <c r="B3" s="245" t="s">
        <v>57</v>
      </c>
      <c r="C3" s="246"/>
      <c r="D3" s="246"/>
      <c r="E3" s="246"/>
      <c r="F3" s="246"/>
      <c r="G3" s="246"/>
      <c r="H3" s="246"/>
      <c r="I3" s="246"/>
      <c r="J3" s="246"/>
      <c r="K3" s="247"/>
    </row>
    <row r="4" spans="2:11" ht="19.5" thickBot="1">
      <c r="B4" s="248" t="s">
        <v>192</v>
      </c>
      <c r="C4" s="249"/>
      <c r="D4" s="249"/>
      <c r="E4" s="249"/>
      <c r="F4" s="249"/>
      <c r="G4" s="249"/>
      <c r="H4" s="249"/>
      <c r="I4" s="249"/>
      <c r="J4" s="249"/>
      <c r="K4" s="250"/>
    </row>
    <row r="5" spans="2:11" ht="19.5" thickBot="1">
      <c r="B5" s="256" t="s">
        <v>170</v>
      </c>
      <c r="C5" s="257"/>
      <c r="D5" s="257"/>
      <c r="E5" s="257"/>
      <c r="F5" s="257"/>
      <c r="G5" s="257"/>
      <c r="H5" s="257"/>
      <c r="I5" s="257"/>
      <c r="J5" s="257"/>
      <c r="K5" s="258"/>
    </row>
    <row r="6" spans="2:11" ht="19.5" thickBot="1">
      <c r="B6" s="251" t="s">
        <v>191</v>
      </c>
      <c r="C6" s="252"/>
      <c r="D6" s="252"/>
      <c r="E6" s="252"/>
      <c r="F6" s="252"/>
      <c r="G6" s="252"/>
      <c r="H6" s="252"/>
      <c r="I6" s="252"/>
      <c r="J6" s="252"/>
      <c r="K6" s="253"/>
    </row>
    <row r="8" spans="2:11" ht="13.5" thickBot="1"/>
    <row r="9" spans="2:11" ht="19.5" thickBot="1">
      <c r="B9" s="254" t="s">
        <v>51</v>
      </c>
      <c r="C9" s="255"/>
      <c r="D9" s="180"/>
    </row>
    <row r="10" spans="2:11" ht="13.5" thickBot="1"/>
    <row r="11" spans="2:11" ht="12.75" customHeight="1">
      <c r="B11" s="259" t="s">
        <v>53</v>
      </c>
      <c r="C11" s="260"/>
    </row>
    <row r="12" spans="2:11" ht="12.75" customHeight="1">
      <c r="B12" s="261" t="s">
        <v>54</v>
      </c>
      <c r="C12" s="262"/>
    </row>
    <row r="13" spans="2:11" ht="12.75" customHeight="1">
      <c r="B13" s="261" t="s">
        <v>55</v>
      </c>
      <c r="C13" s="262"/>
    </row>
    <row r="14" spans="2:11" ht="12.75" customHeight="1" thickBot="1">
      <c r="B14" s="263" t="s">
        <v>56</v>
      </c>
      <c r="C14" s="264"/>
    </row>
    <row r="16" spans="2:11" ht="12.75" customHeight="1">
      <c r="B16" s="265" t="s">
        <v>52</v>
      </c>
      <c r="C16" s="265"/>
    </row>
    <row r="17" spans="2:3" ht="12.75" customHeight="1">
      <c r="B17" s="265"/>
      <c r="C17" s="265"/>
    </row>
    <row r="18" spans="2:3" ht="13.5" customHeight="1">
      <c r="B18" s="265"/>
      <c r="C18" s="265"/>
    </row>
    <row r="19" spans="2:3">
      <c r="B19" s="265"/>
      <c r="C19" s="265"/>
    </row>
    <row r="20" spans="2:3">
      <c r="B20" s="265"/>
      <c r="C20" s="265"/>
    </row>
    <row r="21" spans="2:3">
      <c r="B21" s="265"/>
      <c r="C21" s="265"/>
    </row>
  </sheetData>
  <mergeCells count="10">
    <mergeCell ref="B11:C11"/>
    <mergeCell ref="B12:C12"/>
    <mergeCell ref="B13:C13"/>
    <mergeCell ref="B14:C14"/>
    <mergeCell ref="B16:C21"/>
    <mergeCell ref="B3:K3"/>
    <mergeCell ref="B4:K4"/>
    <mergeCell ref="B6:K6"/>
    <mergeCell ref="B9:C9"/>
    <mergeCell ref="B5:K5"/>
  </mergeCells>
  <dataValidations count="1">
    <dataValidation type="decimal" operator="greaterThanOrEqual" allowBlank="1" showInputMessage="1" showErrorMessage="1" sqref="D9" xr:uid="{38D3AC8D-D927-42BE-9963-9482CDABDA71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2CD4CE788C0924AAB9A9AF8274C3BA0" ma:contentTypeVersion="4" ma:contentTypeDescription="Create a new document." ma:contentTypeScope="" ma:versionID="273ab99c845a0ab368c691b7cbc8d5c9">
  <xsd:schema xmlns:xsd="http://www.w3.org/2001/XMLSchema" xmlns:xs="http://www.w3.org/2001/XMLSchema" xmlns:p="http://schemas.microsoft.com/office/2006/metadata/properties" xmlns:ns1="2a117479-f7f9-4798-9737-2ad32ea556df" targetNamespace="http://schemas.microsoft.com/office/2006/metadata/properties" ma:root="true" ma:fieldsID="cc735bd373cf9519d82bcfd02363e949" ns1:_="">
    <xsd:import namespace="2a117479-f7f9-4798-9737-2ad32ea556df"/>
    <xsd:element name="properties">
      <xsd:complexType>
        <xsd:sequence>
          <xsd:element name="documentManagement">
            <xsd:complexType>
              <xsd:all>
                <xsd:element ref="ns1:meafien_mechraz" minOccurs="0"/>
                <xsd:element ref="ns1:meafien_choze" minOccurs="0"/>
                <xsd:element ref="ns1:sug_tahalich" minOccurs="0"/>
                <xsd:element ref="ns1:tipul_vaada" minOccurs="0"/>
                <xsd:element ref="ns1:SDToList" minOccurs="0"/>
                <xsd:element ref="ns1:SDCCList" minOccurs="0"/>
                <xsd:element ref="ns1:SDSenderName" minOccurs="0"/>
                <xsd:element ref="ns1:sivug" minOccurs="0"/>
                <xsd:element ref="ns1:SDCategories" minOccurs="0"/>
                <xsd:element ref="ns1:SDCategoryID" minOccurs="0"/>
                <xsd:element ref="ns1:SDAuthor" minOccurs="0"/>
                <xsd:element ref="ns1:SDDocDate" minOccurs="0"/>
                <xsd:element ref="ns1:SDHebDate" minOccurs="0"/>
                <xsd:element ref="ns1:SDOriginalID" minOccurs="0"/>
                <xsd:element ref="ns1:SDOfflineTo" minOccurs="0"/>
                <xsd:element ref="ns1:SDAsmachta" minOccurs="0"/>
                <xsd:element ref="ns1:SDImportance" minOccurs="0"/>
                <xsd:element ref="ns1:SDDocumentSource" minOccurs="0"/>
                <xsd:element ref="ns1:AutoNumber" minOccurs="0"/>
                <xsd:element ref="ns1:SDLastSigningDate" minOccurs="0"/>
                <xsd:element ref="ns1:SDNumOfSignatures" minOccurs="0"/>
                <xsd:element ref="ns1:SDSignersLogins" minOccurs="0"/>
                <xsd:element ref="ns1:SDLastSigningTime" minOccurs="0"/>
                <xsd:element ref="ns1:ימים לפני תחילת עבודה" minOccurs="0"/>
                <xsd:element ref="ns1:נציג יועמש" minOccurs="0"/>
                <xsd:element ref="ns1:נציג כלכלה" minOccurs="0"/>
                <xsd:element ref="ns1:taharihidkunstatuskodem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117479-f7f9-4798-9737-2ad32ea556df" elementFormDefault="qualified">
    <xsd:import namespace="http://schemas.microsoft.com/office/2006/documentManagement/types"/>
    <xsd:import namespace="http://schemas.microsoft.com/office/infopath/2007/PartnerControls"/>
    <xsd:element name="meafien_mechraz" ma:index="0" ma:displayName="מאפיין מסמך מכרז" ma:format="Dropdown" ma:internalName="meafien_mechraz" nillable="true" ma:readOnly="false">
      <xsd:simpleType>
        <xsd:restriction base="dms:Choice">
          <xsd:enumeration value="אפיון שירותים"/>
          <xsd:enumeration value="פנית היזם"/>
          <xsd:enumeration value="פניה לקבלת הצעות"/>
          <xsd:enumeration value="הסכם התקשרות"/>
          <xsd:enumeration value="כתב כמויות"/>
          <xsd:enumeration value="אומדן כספי"/>
          <xsd:enumeration value="מסמכי מכרז"/>
          <xsd:enumeration value="מסמכי בלמ"/>
          <xsd:enumeration value="חוזה"/>
          <xsd:enumeration value="מפרט טכני"/>
          <xsd:enumeration value="הודעה למציעים"/>
          <xsd:enumeration value="התכתבות"/>
          <xsd:enumeration value="מידע טכני"/>
          <xsd:enumeration value="הצעות כספיות"/>
          <xsd:enumeration value="שונות"/>
        </xsd:restriction>
      </xsd:simpleType>
    </xsd:element>
    <xsd:element name="meafien_choze" ma:index="1" ma:displayName="מאפיין מסמך חוזה" ma:format="Dropdown" ma:internalName="meafien_choze" nillable="true" ma:readOnly="false">
      <xsd:simpleType>
        <xsd:restriction base="dms:Choice">
          <xsd:enumeration value="חוזה"/>
          <xsd:enumeration value="תוספות לחוזה"/>
          <xsd:enumeration value="הסכם בסאפ"/>
          <xsd:enumeration value="התכתבות מול לקוח/ספק"/>
          <xsd:enumeration value="התכתבות מול גורם רכבתי"/>
          <xsd:enumeration value="בעיות שונות"/>
        </xsd:restriction>
      </xsd:simpleType>
    </xsd:element>
    <xsd:element name="sug_tahalich" ma:index="2" ma:displayName="תהליך" ma:format="Dropdown" ma:internalName="sug_tahalich" nillable="true" ma:readOnly="false">
      <xsd:simpleType>
        <xsd:restriction base="dms:Choice">
          <xsd:enumeration value="לפני פרסום"/>
          <xsd:enumeration value="מפרסום עד הגשה"/>
          <xsd:enumeration value="אחרי הגשה"/>
          <xsd:enumeration value="מו&quot;מ"/>
        </xsd:restriction>
      </xsd:simpleType>
    </xsd:element>
    <xsd:element name="tipul_vaada" ma:index="3" ma:displayName="טיפול ועדה" ma:format="Dropdown" ma:internalName="tipul_vaada" nillable="true" ma:readOnly="false">
      <xsd:simpleType>
        <xsd:restriction base="dms:Choice">
          <xsd:enumeration value="ועדת מכרזים - פניה"/>
          <xsd:enumeration value="ועדת מכרזים - פרוטוקול"/>
          <xsd:enumeration value="ועדת מכרזים - זימון"/>
          <xsd:enumeration value="ועדה מקצועית"/>
        </xsd:restriction>
      </xsd:simpleType>
    </xsd:element>
    <xsd:element name="SDToList" ma:index="4" ma:displayName="אל" ma:internalName="SDToList" nillable="true" ma:readOnly="false">
      <xsd:simpleType>
        <xsd:restriction base="dms:Text"/>
      </xsd:simpleType>
    </xsd:element>
    <xsd:element name="SDCCList" ma:index="5" ma:displayName="עותק" ma:internalName="SDCCList" nillable="true" ma:readOnly="false">
      <xsd:simpleType>
        <xsd:restriction base="dms:Text"/>
      </xsd:simpleType>
    </xsd:element>
    <xsd:element name="SDSenderName" ma:index="6" ma:displayName="שם השולח" ma:internalName="SDSenderName" nillable="true" ma:readOnly="false">
      <xsd:simpleType>
        <xsd:restriction base="dms:Text"/>
      </xsd:simpleType>
    </xsd:element>
    <xsd:element name="sivug" ma:index="7" ma:displayName="סיווג" ma:format="Dropdown" ma:internalName="sivug" ma:readOnly="false">
      <xsd:simpleType>
        <xsd:restriction base="dms:Choice">
          <xsd:enumeration value="בטחוני בלמ&quot;ס"/>
          <xsd:enumeration value="עסקי בלמ&quot;ס"/>
          <xsd:enumeration value="עסקי פנימי"/>
          <xsd:enumeration value="עסקי רגיש"/>
          <xsd:enumeration value="אישי חסוי"/>
        </xsd:restriction>
      </xsd:simpleType>
    </xsd:element>
    <xsd:element name="SDCategories" ma:index="8" ma:displayName="נושאים" ma:internalName="SDCategories" nillable="true">
      <xsd:simpleType>
        <xsd:restriction base="dms:Note"/>
      </xsd:simpleType>
    </xsd:element>
    <xsd:element name="SDCategoryID" ma:index="9" ma:displayName="מזהה נושא" ma:internalName="SDCategoryID" nillable="true">
      <xsd:simpleType>
        <xsd:restriction base="dms:Text"/>
      </xsd:simpleType>
    </xsd:element>
    <xsd:element name="SDAuthor" ma:index="10" ma:displayName="מחבר" ma:internalName="SDAuthor" nillable="true">
      <xsd:simpleType>
        <xsd:restriction base="dms:Text"/>
      </xsd:simpleType>
    </xsd:element>
    <xsd:element name="SDDocDate" ma:index="11" ma:displayName="תאריך המסמך" ma:internalName="SDDocDate" nillable="true">
      <xsd:simpleType>
        <xsd:restriction base="dms:DateTime"/>
      </xsd:simpleType>
    </xsd:element>
    <xsd:element name="SDHebDate" ma:index="12" ma:displayName="תאריך עברי" ma:internalName="SDHebDate" nillable="true">
      <xsd:simpleType>
        <xsd:restriction base="dms:Text"/>
      </xsd:simpleType>
    </xsd:element>
    <xsd:element name="SDOriginalID" ma:index="13" ma:displayName="סימוכין מקורי" ma:internalName="SDOriginalID" nillable="true">
      <xsd:simpleType>
        <xsd:restriction base="dms:Text"/>
      </xsd:simpleType>
    </xsd:element>
    <xsd:element name="SDOfflineTo" ma:index="14" ma:displayName="הוצא אל" ma:internalName="SDOfflineTo" nillable="true">
      <xsd:simpleType>
        <xsd:restriction base="dms:Text"/>
      </xsd:simpleType>
    </xsd:element>
    <xsd:element name="SDAsmachta" ma:index="15" ma:displayName="אסמכתא" ma:internalName="SDAsmachta" nillable="true">
      <xsd:simpleType>
        <xsd:restriction base="dms:Text"/>
      </xsd:simpleType>
    </xsd:element>
    <xsd:element name="SDImportance" ma:index="16" ma:displayName="חשיבות" ma:internalName="SDImportance" nillable="true">
      <xsd:simpleType>
        <xsd:restriction base="dms:Number"/>
      </xsd:simpleType>
    </xsd:element>
    <xsd:element name="SDDocumentSource" ma:index="17" ma:displayName="מקור המסמך" ma:internalName="SDDocumentSource" nillable="true">
      <xsd:simpleType>
        <xsd:restriction base="dms:Choice">
          <xsd:enumeration value="SDFileUpload"/>
          <xsd:enumeration value="SDNewFile"/>
          <xsd:enumeration value="SDMultiFilesUpload"/>
          <xsd:enumeration value="OutlookExtender"/>
          <xsd:enumeration value="SDMigration"/>
          <xsd:enumeration value="OfficeAddIn"/>
          <xsd:enumeration value="ArchiveScan"/>
          <xsd:enumeration value="PCDocs"/>
          <xsd:enumeration value="PST"/>
          <xsd:enumeration value="D2K"/>
          <xsd:enumeration value="Menahel"/>
          <xsd:enumeration value="ShipmentLoader"/>
          <xsd:enumeration value="PoliceOffices"/>
          <xsd:enumeration value="AGATForms"/>
          <xsd:enumeration value="SDK"/>
          <xsd:enumeration value="Other"/>
        </xsd:restriction>
      </xsd:simpleType>
    </xsd:element>
    <xsd:element name="AutoNumber" ma:index="18" ma:displayName="סימוכין" ma:internalName="AutoNumber" nillable="true">
      <xsd:simpleType>
        <xsd:restriction base="dms:Text"/>
      </xsd:simpleType>
    </xsd:element>
    <xsd:element name="SDLastSigningDate" ma:index="19" ma:displayName="תאריך חתימה אחרון " ma:internalName="SDLastSigningDate" nillable="true">
      <xsd:simpleType>
        <xsd:restriction base="dms:DateTime"/>
      </xsd:simpleType>
    </xsd:element>
    <xsd:element name="SDNumOfSignatures" ma:index="20" ma:displayName="מספר חתימות" ma:internalName="SDNumOfSignatures" nillable="true">
      <xsd:simpleType>
        <xsd:restriction base="dms:Number"/>
      </xsd:simpleType>
    </xsd:element>
    <xsd:element name="SDSignersLogins" ma:index="21" ma:displayName="חותם המסמך" ma:internalName="SDSignersLogins" nillable="true">
      <xsd:simpleType>
        <xsd:restriction base="dms:Text"/>
      </xsd:simpleType>
    </xsd:element>
    <xsd:element name="SDLastSigningTime" ma:index="22" ma:displayName="SDLastSigningTime" ma:internalName="SDLastSigningTime" nillable="true">
      <xsd:simpleType>
        <xsd:restriction base="dms:Text"/>
      </xsd:simpleType>
    </xsd:element>
    <xsd:element name="ימים לפני תחילת עבודה" ma:index="23" ma:displayName="ימים לפני תחילת עבודה" ma:internalName="ימים לפני תחילת עבודה" nillable="true">
      <xsd:simpleType>
        <xsd:restriction base="dms:Number"/>
      </xsd:simpleType>
    </xsd:element>
    <xsd:element name="נציג יועמש" ma:index="24" ma:displayName="נציג יועמש" ma:format="Dropdown" ma:internalName="נציג יועמש" nillable="true">
      <xsd:simpleType>
        <xsd:restriction base="dms:Choice">
          <xsd:enumeration value="ירון זפט"/>
          <xsd:enumeration value="קובי אשכנזי"/>
        </xsd:restriction>
      </xsd:simpleType>
    </xsd:element>
    <xsd:element name="נציג כלכלה" ma:index="25" ma:displayName="נציג כלכלה" ma:format="Dropdown" ma:internalName="נציג כלכלה" nillable="true">
      <xsd:simpleType>
        <xsd:restriction base="dms:Choice">
          <xsd:enumeration value="קרן אצלאן"/>
          <xsd:enumeration value="גיא טבק"/>
        </xsd:restriction>
      </xsd:simpleType>
    </xsd:element>
    <xsd:element name="taharihidkunstatuskodem" ma:index="26" ma:displayName="תאריך עדכון סטטוס קודם" ma:internalName="taharihidkunstatuskodem" nillable="true" ma:description="SDRO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This value indicates the number of saves or revisions. The application is responsible for updating this value after each revision.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meafien_mechraz xmlns="2a117479-f7f9-4798-9737-2ad32ea556df" xsi:nil="true"/>
    <meafien_choze xmlns="2a117479-f7f9-4798-9737-2ad32ea556df" xsi:nil="true"/>
    <sug_tahalich xmlns="2a117479-f7f9-4798-9737-2ad32ea556df" xsi:nil="true"/>
    <tipul_vaada xmlns="2a117479-f7f9-4798-9737-2ad32ea556df" xsi:nil="true"/>
    <SDToList xmlns="2a117479-f7f9-4798-9737-2ad32ea556df" xsi:nil="true"/>
    <SDCCList xmlns="2a117479-f7f9-4798-9737-2ad32ea556df" xsi:nil="true"/>
    <SDSenderName xmlns="2a117479-f7f9-4798-9737-2ad32ea556df" xsi:nil="true"/>
    <sivug xmlns="2a117479-f7f9-4798-9737-2ad32ea556df">עסקי פנימי</sivug>
    <SDCategories xmlns="2a117479-f7f9-4798-9737-2ad32ea556df">:חטיבת כלכלה וכספים:אגף רכש והתקשרויות:מכרזים:שירותים:11416 מכרז לשיפוץ מנועי חשמל;#</SDCategories>
    <SDCategoryID xmlns="2a117479-f7f9-4798-9737-2ad32ea556df">ca94429cb226;#</SDCategoryID>
    <SDAuthor xmlns="2a117479-f7f9-4798-9737-2ad32ea556df">DANI SADEH</SDAuthor>
    <SDDocDate xmlns="2a117479-f7f9-4798-9737-2ad32ea556df">2010-11-01T01:00:00Z</SDDocDate>
    <SDHebDate xmlns="2a117479-f7f9-4798-9737-2ad32ea556df">כ"ד בחשון, התשע"א</SDHebDate>
    <SDOriginalID xmlns="2a117479-f7f9-4798-9737-2ad32ea556df" xsi:nil="true"/>
    <SDOfflineTo xmlns="2a117479-f7f9-4798-9737-2ad32ea556df" xsi:nil="true"/>
    <SDAsmachta xmlns="2a117479-f7f9-4798-9737-2ad32ea556df" xsi:nil="true"/>
    <SDImportance xmlns="2a117479-f7f9-4798-9737-2ad32ea556df">0</SDImportance>
    <SDDocumentSource xmlns="2a117479-f7f9-4798-9737-2ad32ea556df">SDMultiFilesUpload</SDDocumentSource>
    <AutoNumber xmlns="2a117479-f7f9-4798-9737-2ad32ea556df">09323614</AutoNumber>
    <SDLastSigningDate xmlns="2a117479-f7f9-4798-9737-2ad32ea556df" xsi:nil="true"/>
    <SDNumOfSignatures xmlns="2a117479-f7f9-4798-9737-2ad32ea556df" xsi:nil="true"/>
    <SDSignersLogins xmlns="2a117479-f7f9-4798-9737-2ad32ea556df" xsi:nil="true"/>
    <SDLastSigningTime xmlns="2a117479-f7f9-4798-9737-2ad32ea556df" xsi:nil="true"/>
    <ימים_x0020_לפני_x0020_תחילת_x0020_עבודה xmlns="2a117479-f7f9-4798-9737-2ad32ea556df" xsi:nil="true"/>
    <נציג_x0020_יועמש xmlns="2a117479-f7f9-4798-9737-2ad32ea556df" xsi:nil="true"/>
    <נציג_x0020_כלכלה xmlns="2a117479-f7f9-4798-9737-2ad32ea556df" xsi:nil="true"/>
    <taharihidkunstatuskodem xmlns="2a117479-f7f9-4798-9737-2ad32ea556df" xsi:nil="true"/>
  </documentManagement>
</p:properties>
</file>

<file path=customXml/item4.xml><?xml version="1.0" encoding="utf-8"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428F95-C407-4DD9-A74E-03052B30107C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CFA01330-14A1-4347-A117-D4993E0979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117479-f7f9-4798-9737-2ad32ea556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BB4F38B-0799-4886-B61C-8DBB46B47F73}">
  <ds:schemaRefs>
    <ds:schemaRef ds:uri="http://schemas.microsoft.com/office/2006/metadata/properties"/>
    <ds:schemaRef ds:uri="http://purl.org/dc/elements/1.1/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2a117479-f7f9-4798-9737-2ad32ea556df"/>
  </ds:schemaRefs>
</ds:datastoreItem>
</file>

<file path=customXml/itemProps4.xml><?xml version="1.0" encoding="utf-8"?>
<ds:datastoreItem xmlns:ds="http://schemas.openxmlformats.org/officeDocument/2006/customXml" ds:itemID="{3847F8EF-8AAF-48C9-9DFE-A66AC49D52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</vt:i4>
      </vt:variant>
    </vt:vector>
  </HeadingPairs>
  <TitlesOfParts>
    <vt:vector size="16" baseType="lpstr">
      <vt:lpstr>1. חד פאזי - 3000 סל''ד</vt:lpstr>
      <vt:lpstr>גיליון1</vt:lpstr>
      <vt:lpstr>2. חד פאזי - 1500 סל''ד</vt:lpstr>
      <vt:lpstr>3. תלת פאזי - 3000 סל''ד</vt:lpstr>
      <vt:lpstr>4. תלת פאזי - 1500 סל''ד</vt:lpstr>
      <vt:lpstr>5. תלת פאזי - 1000 סל''ד</vt:lpstr>
      <vt:lpstr>6. תלת פאזי - 750 סל''ד</vt:lpstr>
      <vt:lpstr>7. גנרטורים</vt:lpstr>
      <vt:lpstr>8. אחר</vt:lpstr>
      <vt:lpstr>תוספות</vt:lpstr>
      <vt:lpstr>10.D43TR</vt:lpstr>
      <vt:lpstr>11.D43TRL</vt:lpstr>
      <vt:lpstr>12.D78</vt:lpstr>
      <vt:lpstr>13.A2921-5</vt:lpstr>
      <vt:lpstr>14.אחוז הנחה מוצע על המחירון</vt:lpstr>
      <vt:lpstr>'8. אחר'!Print_Area</vt:lpstr>
    </vt:vector>
  </TitlesOfParts>
  <Manager/>
  <Company>רכבת ישראל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השוואת הצעות שפוץ מנועים</dc:title>
  <dc:subject/>
  <dc:creator>RAKEVET</dc:creator>
  <cp:keywords/>
  <dc:description/>
  <cp:lastModifiedBy>Odelia Caradi Uzan (א.רכש והתקשרויו)</cp:lastModifiedBy>
  <cp:lastPrinted>2020-10-27T05:07:46Z</cp:lastPrinted>
  <dcterms:created xsi:type="dcterms:W3CDTF">2004-04-19T07:15:33Z</dcterms:created>
  <dcterms:modified xsi:type="dcterms:W3CDTF">2026-10-08T07:19:28Z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0x010100974FA7CD618D1B4CA0D30F8E672B9E200600E2E99077BE42ED4394E0F932C05181F2</vt:lpwstr>
  </property>
  <property fmtid="{D5CDD505-2E9C-101B-9397-08002B2CF9AE}" pid="3" name="ContentType">
    <vt:lpwstr>אגף התקשרויות - דואר נכנס</vt:lpwstr>
  </property>
  <property fmtid="{D5CDD505-2E9C-101B-9397-08002B2CF9AE}" pid="4" name="MSIP_Label_9941317a-1745-49bb-b951-9774ee226f4c_Enabled">
    <vt:lpwstr>true</vt:lpwstr>
  </property>
  <property fmtid="{D5CDD505-2E9C-101B-9397-08002B2CF9AE}" pid="5" name="MSIP_Label_9941317a-1745-49bb-b951-9774ee226f4c_SetDate">
    <vt:lpwstr>2026-05-27T08:01:24Z</vt:lpwstr>
  </property>
  <property fmtid="{D5CDD505-2E9C-101B-9397-08002B2CF9AE}" pid="6" name="MSIP_Label_9941317a-1745-49bb-b951-9774ee226f4c_Method">
    <vt:lpwstr>Privileged</vt:lpwstr>
  </property>
  <property fmtid="{D5CDD505-2E9C-101B-9397-08002B2CF9AE}" pid="7" name="MSIP_Label_9941317a-1745-49bb-b951-9774ee226f4c_Name">
    <vt:lpwstr>מידע פנימי</vt:lpwstr>
  </property>
  <property fmtid="{D5CDD505-2E9C-101B-9397-08002B2CF9AE}" pid="8" name="MSIP_Label_9941317a-1745-49bb-b951-9774ee226f4c_SiteId">
    <vt:lpwstr>6a7f9502-9cc4-4fb7-818b-a347c8495690</vt:lpwstr>
  </property>
  <property fmtid="{D5CDD505-2E9C-101B-9397-08002B2CF9AE}" pid="9" name="MSIP_Label_9941317a-1745-49bb-b951-9774ee226f4c_ActionId">
    <vt:lpwstr>861e3c3d-3c31-4a6c-baa4-6793f283fb13</vt:lpwstr>
  </property>
  <property fmtid="{D5CDD505-2E9C-101B-9397-08002B2CF9AE}" pid="10" name="MSIP_Label_9941317a-1745-49bb-b951-9774ee226f4c_ContentBits">
    <vt:lpwstr>2</vt:lpwstr>
  </property>
  <property fmtid="{D5CDD505-2E9C-101B-9397-08002B2CF9AE}" pid="11" name="MSIP_Label_9941317a-1745-49bb-b951-9774ee226f4c_Tag">
    <vt:lpwstr>10, 0, 1, 1</vt:lpwstr>
  </property>
</Properties>
</file>